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ЕКС (3)" sheetId="1" r:id="rId1"/>
    <sheet name="ЕКС (2)" sheetId="2" r:id="rId2"/>
  </sheets>
  <definedNames>
    <definedName name="_xlnm._FilterDatabase" localSheetId="1" hidden="1">'ЕКС (2)'!$A$1:$A$9</definedName>
    <definedName name="_xlnm._FilterDatabase" localSheetId="0" hidden="1">'ЕКС (3)'!$A$1:$A$9</definedName>
  </definedNames>
  <calcPr fullCalcOnLoad="1" refMode="R1C1"/>
</workbook>
</file>

<file path=xl/sharedStrings.xml><?xml version="1.0" encoding="utf-8"?>
<sst xmlns="http://schemas.openxmlformats.org/spreadsheetml/2006/main" count="214" uniqueCount="97">
  <si>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</si>
  <si>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</si>
  <si>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</si>
  <si>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</si>
  <si>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</si>
  <si>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</si>
  <si>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Коронарний стент-граф JOSTENT GraftMaster</t>
  </si>
  <si>
    <t>Стальна хірургічна проволока (монофіламентна нитка), розмір USP 7, зворотньо-ріжуча посилена голка 48мм, 1/2 кола, довжина 4*4,5 см, металевий, 12шт.</t>
  </si>
  <si>
    <t>Стальна хірургічна проволока (монофіламентна нитка), розмір USP 5, зворотньо-ріжуча посилена голка 55мм, 1/2 кола, довжина 4*4,5 см, металевий, 12шт.</t>
  </si>
  <si>
    <t>ETHIBOND*EXCEL (поліестер з покриттям, плетена нитка), розмір USP 2/0, дві колючо-ріжучі (TAPERCUT) голки 17мм з тефлоновими прокладками 6мм х,3мм х 1,5мм, 1/2 кола, довжина 4*90 см, 2 білих і 2 зелених</t>
  </si>
  <si>
    <t>Стент-система що саморозкривається Carotid Wallstent Monorail</t>
  </si>
  <si>
    <t>Оклюдер з нікель-титанового сплаву з дакроновим наповненням в компл. З системою доставки та вимірювальним балоном для закриття мембранозного дифекту міжшлуночкової перетинки</t>
  </si>
  <si>
    <t>Візипак, р-н д/ін'єкцій, 320 мг йоду/мл по 50мл у поліпропіленовому флаконі</t>
  </si>
  <si>
    <t>Дилятаційний балонний катетер для ЧТА Sterling MR 3ммх40ммх135см</t>
  </si>
  <si>
    <t>Дилятаційний балонний катетер для ЧТА Sterling MR 4ммх40ммх135см</t>
  </si>
  <si>
    <t xml:space="preserve">IMPRA Carboflo Flex ePTFE лінійний тонкостінний конусний судинний протез зі спіральним посиленням, 8- 5ммх70см у комплекті з: ХШМ-4 шт: Шовний матеріал GORE-TEX, нитка: розмір CV-3, довжина 36" (91см), 2 голки:ТТ -17  </t>
  </si>
  <si>
    <t>Інтралюмінальний підтримуючий пристрій LVIS   3,5ммх18мм</t>
  </si>
  <si>
    <t>Катетер оклюзійний балонний  4ммх10мм</t>
  </si>
  <si>
    <t>Стрептокіназа - Біофарма, ліофілізат для розчину для інфузій по 1500000 МО у фл.</t>
  </si>
  <si>
    <t>SURGICEL, 5х7,5см матеріал гемостатичний хірургічний,що розсмоктується</t>
  </si>
  <si>
    <t>Провід-електрод для тимчасової кардіостимуляції ОПУС-1/г-с-0,90</t>
  </si>
  <si>
    <t>Нитка шовна хірургічна .що не розсмоктується СARDIOXYL 2/0  1/2 KL25 DA 75СМ</t>
  </si>
  <si>
    <t>Клапан серцевий механічний аортальний №21 SJM</t>
  </si>
  <si>
    <t>Клапан серцевий механічний аортальний №23 SJM</t>
  </si>
  <si>
    <t>Клапан серцевий механічний аортальний №25 SJM</t>
  </si>
  <si>
    <t>Клапан серцевий механічний мітральний №27 SJM</t>
  </si>
  <si>
    <t>Клапан серцевий механічний мітральний №29 SJM</t>
  </si>
  <si>
    <t>Оксигенатор для дорослих із комплектом магістральних труб для екстракорпорального контуру INSPIRE</t>
  </si>
  <si>
    <t>Матеріал шовний хір.TiCron,що не розсмоктукється</t>
  </si>
  <si>
    <t>РАЗОМ</t>
  </si>
  <si>
    <t>БРИЛІНТА ,таб.вкриті плівковою оболонкою по 90мг по14 таб.у блістері.,по 4 блістери у коробці</t>
  </si>
  <si>
    <t>БЕТАЛОК ,розчин для інєкцій по 5мл в ампулі.,по 5 ампул у коробці</t>
  </si>
  <si>
    <t>ТАХОКОМБ пластина,вкрита оболонкою ,1 пластина розміром 9,5см х 4,8см</t>
  </si>
  <si>
    <t>АКТИЛІЗЕ  ліофілізат для розчину для інфузій по 50мг</t>
  </si>
  <si>
    <t>Однокамерний штучний водій ритму серця (SSI)з біполярним електродом комплект у складі:Система кардіостимуляції Е1 OS(1од)+Електрод CAPSURE FIX NOVUS MRI SURESCAN(1од.№58)+Комплект інтродьюсерів Vitatron VIK7S1(1од.)</t>
  </si>
  <si>
    <t>Однокамерний частотно-адаптований штучний водій ритму серця з можливістю автоматичного регулювання амплітуди при шлуночковому ритмоведенні (SSIR)комплект у складі :Система кардіостимуляції G20SR(1од)+Електрод CAPSURE FIX NOVUS MRI SURESCAN(1од.№58)+Комплект інтродьюсерів Vitatron VIK7S1(1од.)</t>
  </si>
  <si>
    <t>Двокамерний штучний водій ритму серця без функції автозахоплення(DDD) комплект у складі:Система кардіостимуляції E50D(1од)+2Електрода CAPSURE FIX NOVUS MRI SURESCAN(2од.№52№58)+Комплект інтродьюсерів Vitatron VIK7S1(1од.)</t>
  </si>
  <si>
    <t>Двокамерний штучний водій ритму серця з пролонгованим строком експлуатації та пошуком власного проведення (DDDR):Система кардіостимуляції E60DR(1од)+2Електрода CAPSURE FIX NOVUS MRI SURESCAN(2од.№52№58)+Комплект інтродьюсерів Vitatron VIK7S1(1од.)</t>
  </si>
  <si>
    <t>Головний лікар</t>
  </si>
  <si>
    <t>О.Б.Жупанов</t>
  </si>
  <si>
    <t>Головний бухгалтер</t>
  </si>
  <si>
    <t>О.В.Кипоренко</t>
  </si>
  <si>
    <t>КЛЕКСАН 300 ,розчин для інєкцій по 10 000 анти-ХА мо/мл №1</t>
  </si>
  <si>
    <t>ІЛОМЕДІН ,концентрат для розчину для інфузій,20мкг/мл по 1мл в ампулі</t>
  </si>
  <si>
    <t>АРИКСТРА, розчин для інєкцій, 2,5 мг/0,5 мл по 0,5 мл у попередньо заповненому шприці</t>
  </si>
  <si>
    <t>Стент-система коронарна Mults-Link Vision RX 3,50 x18мм</t>
  </si>
  <si>
    <t>Оклюдер з нікель-титанового сплаву з дакроновим наповненням в к-ті з системою доставки для закриття м язевого дефекту міжшлунковочкої перетинки</t>
  </si>
  <si>
    <t>Матеріал шовний хір.TiCron,що не розсмоктукється               2-0/4х30/75см</t>
  </si>
  <si>
    <t>Матеріал шовний хір.TiCron,що не розсмоктукється               2-0/8х30/75см</t>
  </si>
  <si>
    <t>Матеріал шовний хір.TiCron,що не розсмоктукється               2-0/36/90см</t>
  </si>
  <si>
    <t>Протез судиний вязаний біфуркаційний  InterCard 18x9мм,50см</t>
  </si>
  <si>
    <t>Матеріал шовний хір.U.S.P,що не розсмоктукється   FILAPROP           3-0 довжина шовного матеріалу90см</t>
  </si>
  <si>
    <t>Пристрій для профілактики емболії SpiderFX діаметр артерії 5мм</t>
  </si>
  <si>
    <t>Оксигенатор для  дітей та підлітків  з магістралями кровопровідними Trilium</t>
  </si>
  <si>
    <t>Оксигенатор для дорослих із комплектом магістральних труб Trilium</t>
  </si>
  <si>
    <t>Кліпса нейрохірургічна, титанічна стандартна, пряма середня, довжина браншей 11 мм, величина розкриття браншей 6-10 мм, тиск зведених браншей 150-220 гр/см2, кат номер РТ760Т</t>
  </si>
  <si>
    <t>Кліпса нейрохірургічна, титанічна стандартна, прямі малі бранші, довжина браншей 7 мм, величина розкриття браншей 6-10 мм, тиск зведених браншей 150-220 гр/см2, кат номео РТ740Т</t>
  </si>
  <si>
    <t>Кліпса нейрохірургічна, титанічна стандартна, прямі великі байонети, величина розкриття браншей 6-10 мм, тиск зведених браншей 150-220 гр/см2, кат номер РТ759Т</t>
  </si>
  <si>
    <t>Кліпса нейрохірургічна, титанічна стандартна, прямі для тимчасового блокування несучих артерій, довжина браншей 7мм, величина розкриття браншей 6-10 мм, тиск зведених браншей 90-120 гр/см2 кат номер РТ240Т</t>
  </si>
  <si>
    <t>Кліпса нейрохірургічна, титанічна стандартна, середні, зігнуті у різних площинах, довжина браншей 10,2 мм, величина розкриття браншей 6-10 мм, тиск зведених браншей 150-220 гр/см2 кат номер РТ762Т</t>
  </si>
  <si>
    <t>Кліпса нейрохірургічна, титанічна стандартна, малі, зігнуті у різних площинах, довжина браншей 6,5 мм, величина розкриття браншей 6-10 мм. тиск зведених браншей 150-220 гр/см2 кат номер РТ742Т</t>
  </si>
  <si>
    <t>Кліпса нейрохірургічна, титанічна стандартна, зігнуті у різних площинах для тимчасового блокування несучих артерій, довжина браншей 6,5 мм, величина розкриття браншей 6-10 мм, тиск зведених браншей 90-120 і р/см2 кат номер РТ242Т</t>
  </si>
  <si>
    <t>Кліпса нейрохірургічна, титанічна стандартна, середні, зігнуті по краю, довжина браншей 8,6 мм, величина розкриття браншей 6-10 мм, тиск зведених браншей 150-220 гр/см2 , кат номер РТ747Т</t>
  </si>
  <si>
    <t>Кліпса нейрохірургічна, титанічна стандартна, великі, зігнуті по краю, довжина браншей 11,4 мм, величина розкриття браншей 6-10 мм, тиск зведених браншей 200 гр/г.м2 кат номео РТ761Т</t>
  </si>
  <si>
    <t>Кліпса нейрохірургічна, титанічна стандартна, великі, зігнуті по краю, довжина браншей 11,4 мм, величина розкриття браншей 6-10 мм, тиск зведених браншей 200 го/см? , кат номер РТ761Т</t>
  </si>
  <si>
    <t>Кліпса нейрохірургічна, титанічна стандартна прямолінійні середні, довжина браншей 9/15,7 мм, величина розкриття браншей 6-10 мм, тиск зведених браншей 150-220 гр/см2, внутрішній діаметр 5 мм кат номео РТ650Т</t>
  </si>
  <si>
    <t>Кліпса нейрохірурпчна титанічна ггандартна, прямолінійні малі, довжина браншей 6-10 мм, тиск зведених браншей 150 гр/см2, внутрішній діаметр 5 мм, кат номеп РТ640Т</t>
  </si>
  <si>
    <t>Кліпса нейрохірургічна, титанічна стандартна, прямолінійні великі, довжина браншей 12/17 мм, тиск зведених браншей 150-220 гр/см2, внутрішній діаметр 3,5 мм, кат номер РТ620Т _</t>
  </si>
  <si>
    <t>Кліпса нейрохірургічна, титанічна стандартна, прямолінійні середні, довжина браншей 10/12,2 мм, величина розкриття браншей 6-10 мм, тиск зведених браншей 150-220 гр/см2, внутрішній діаметр 5 мм, кат номер ГТ662Т</t>
  </si>
  <si>
    <t>Кліпса нейрохірургічна, титанічна стандартна, прямолінійні малі, довжина браншей 7,5/9,4 мм, величина розкриття браншей 6-10 мм, тиск зведених браншей 150-220 гр/см2, внутрішній діаметр 3 5 мм кат номео РТ612Т _</t>
  </si>
  <si>
    <r>
      <t>Кліпса нейрохірургічна титанічна стандартна пряма середні байонєги доЕїжина браншєй 7 мм величина розкриття браншєй 6-10 мм, тиск зведених браншєй 150</t>
    </r>
    <r>
      <rPr>
        <sz val="10"/>
        <rFont val="Constantia"/>
        <family val="1"/>
      </rPr>
      <t>-?20</t>
    </r>
    <r>
      <rPr>
        <sz val="10"/>
        <rFont val="Arial"/>
        <family val="2"/>
      </rPr>
      <t xml:space="preserve"> го/см2 . кат номер РТ748Т</t>
    </r>
  </si>
  <si>
    <t>Кліпса нейрохірургічна, титанічна стандартна, прямі великі, довжина браншєй 17.5 мм, величина розкриття браншєй 6-10 мм, тиск зведених браншєй 150-220 гр/см2 , кат номер РЕ792К</t>
  </si>
  <si>
    <t>СИМДАКС концентрат для приготування розчину для інфузій 2,5мг/мл по 5 мл у флаконі№1</t>
  </si>
  <si>
    <r>
      <t>SI Jude Medical™ Клапан Серцевий Механічний SJM™ Masters Series™ Аортальний№19</t>
    </r>
    <r>
      <rPr>
        <i/>
        <sz val="10"/>
        <rFont val="Arial"/>
        <family val="2"/>
      </rPr>
      <t xml:space="preserve">МІ У </t>
    </r>
    <r>
      <rPr>
        <sz val="10"/>
        <rFont val="Arial"/>
        <family val="2"/>
      </rPr>
      <t>Стандартна Манжета - Попіестер</t>
    </r>
  </si>
  <si>
    <t>SI Jude Medical™ Клапан Серцевий Механічний SJM™ Masters Series™ Аортальний№21Стандартна Манжета - Попіестер</t>
  </si>
  <si>
    <t>St Jude Medical™ Клапан Серцевий Механічний SJM™ Masters Series™ Аортальний№23 Стандартна Манжета - Попіестер</t>
  </si>
  <si>
    <r>
      <t xml:space="preserve">St Jude Medical™ Клапан Серцевий Механічний SJM™ Masters Series™ Аортальний№19 </t>
    </r>
    <r>
      <rPr>
        <sz val="10"/>
        <rFont val="Arial"/>
        <family val="2"/>
      </rPr>
      <t>Стандартна Манжета - Попіестер</t>
    </r>
  </si>
  <si>
    <t>St Jude Medical™ Клапан Серцевий Механічний SJM™ Masters Series™ Аортальний№21 Стандартна Манжета - Попіестер</t>
  </si>
  <si>
    <t>St Jude Medical™ Клапан Серцевий Механічний SJM™ Masters Series™ Аортальний№23Стандартна Манжета - Попіесі ер</t>
  </si>
  <si>
    <t>St Jude Medical™ Клапан Серцевий Механічний SJM™ Masters Series™ Мітральний №27 Стандартна Манжета - Попіестер</t>
  </si>
  <si>
    <r>
      <t xml:space="preserve">St Jude Medical™ Клапан Серцевий Механічний SJM™ </t>
    </r>
    <r>
      <rPr>
        <i/>
        <sz val="10"/>
        <rFont val="Arial"/>
        <family val="2"/>
      </rPr>
      <t xml:space="preserve">q </t>
    </r>
    <r>
      <rPr>
        <sz val="10"/>
        <rFont val="Arial"/>
        <family val="2"/>
      </rPr>
      <t>Masters Series™ Мітральний№29 Стандартна Манжета - Попіестер</t>
    </r>
  </si>
  <si>
    <t>Залишок на 01.01.2018</t>
  </si>
  <si>
    <t>Протез судинний в"язаний прямий InterCard 8мм х 40см</t>
  </si>
  <si>
    <t>Протез судинний в"язаний біфуркаційний InterCard 18х9мм х 50см</t>
  </si>
  <si>
    <t>IMPRA Carboflo Flex ePTFE  тонкостінний конусний судинний протез з політетрафторетиленом вкритий вуглецем, 8- 5ммх70см у комплекті з: ХШМ-4 шт: Шовний матеріал PTFE,2/0, 90см   2 голки ,колюча 3/8,17мм</t>
  </si>
  <si>
    <t>Кардіовертер-дефібрилятор однокамерний:система кардіостимуляції Fortify VR+ електрод Durata+інтродюсер Peel-Away 14см,7 френч</t>
  </si>
  <si>
    <t>Ресинхронізаційний штучний водій ритму серця з функцією вимірювання внутрішньогрудного опору Allure::система кардіостимуляціїAllure + електродTendril№52+електродTendril№58 +електродQuick Flex+універсальний зовнішній катетерCPS Direct+універсальний сліттер CPS+ інтродюсер Peel-Away 14см,7 френч(2од)</t>
  </si>
  <si>
    <t>Кардіовертер-дефібрилятор  з можливістю кардіальної ресинхронізаційної терапії :система кардіостимуляції Unify+ електрод Durata+електрод Tendril+електродQuick Flex+універсальний зовнішній катетерCPS Direct+універсальний сліттер CPS+ інтродюсер Peel-Away 14см,7 френч(2од)</t>
  </si>
  <si>
    <t>Оксигенатор  з біапасивним безгепариновим покриттям та інтегрованим артеріальним фільтром  для немовлят з магістралями кровопровідними Діденко</t>
  </si>
  <si>
    <t>Оксигенатор  з біапасивним безгепариновим покриттям та інтегрованим артеріальним фільтром  для дітей до 15кг з магістралями кровопровідними Діденко</t>
  </si>
  <si>
    <t>Матеріал шовний хір.TiCron,що не розсмоктукється              2/0 голки 17мм з тефлоновими прокладками 6мм х 3 мм х 1,5мм, 1/2кола довжина  4х 90 см</t>
  </si>
  <si>
    <t>Звіт про отримання та використання лікарських засобів та виробів медичного призначення за рахунок коштів державного бюджету станом на 23.07.2018р. За програмою 2301400 2220 "Державна програма запобігання та лікування серцево-судинних та серцево-мозкових захворювань"  ("ЕКСи")</t>
  </si>
  <si>
    <t>RF Marinr MC Керований катетер для внутрішньосерцевих абляцій 7 Френч,4мм</t>
  </si>
  <si>
    <t>ІЛОМЕДІН .концентрат для розчину  для інфузій .20 мкг/мл  №5</t>
  </si>
  <si>
    <t>МЕТАЛІЗЕ ліофілізат для розчину для інєкцій по 10 000ОД 50мг</t>
  </si>
  <si>
    <t>ПЛАВІКС ,таб.вкриті плівковою оболонкою по 300мг по10 таб.у блістері.,по 1 блістери у коробці</t>
  </si>
  <si>
    <t>Звіт про отримання та використання лікарських засобів та виробів медичного призначення за рахунок коштів державного бюджету станом на 13.08.2018р. За програмою 2301400 2220 "Державна програма запобігання та лікування серцево-судинних та серцево-мозкових захворювань"  ("ЕКСи")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</si>
</sst>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sz val="10"/>
      <name val="MS Reference Sans Serif"/>
      <family val="2"/>
    </font>
    <font>
      <sz val="10"/>
      <name val="Constantia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11" xfId="53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 horizont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top" wrapText="1"/>
    </xf>
    <xf numFmtId="3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6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O114"/>
  <sheetViews>
    <sheetView tabSelected="1" zoomScalePageLayoutView="0" workbookViewId="0" topLeftCell="A1">
      <selection activeCell="A1" sqref="A1:I103"/>
    </sheetView>
  </sheetViews>
  <sheetFormatPr defaultColWidth="9.140625" defaultRowHeight="12.75"/>
  <cols>
    <col min="1" max="1" width="17.140625" style="0" customWidth="1"/>
    <col min="2" max="2" width="9.8515625" style="0" customWidth="1"/>
    <col min="3" max="3" width="14.57421875" style="0" customWidth="1"/>
    <col min="4" max="4" width="9.00390625" style="0" customWidth="1"/>
    <col min="5" max="5" width="12.8515625" style="0" customWidth="1"/>
    <col min="6" max="6" width="11.7109375" style="0" customWidth="1"/>
    <col min="7" max="7" width="11.421875" style="0" customWidth="1"/>
    <col min="8" max="8" width="10.00390625" style="0" customWidth="1"/>
    <col min="9" max="9" width="14.421875" style="0" customWidth="1"/>
    <col min="10" max="10" width="14.7109375" style="0" customWidth="1"/>
    <col min="12" max="12" width="10.57421875" style="0" bestFit="1" customWidth="1"/>
    <col min="14" max="14" width="15.00390625" style="0" customWidth="1"/>
    <col min="15" max="15" width="13.8515625" style="0" customWidth="1"/>
  </cols>
  <sheetData>
    <row r="1" spans="1:9" ht="55.5" customHeight="1">
      <c r="A1" s="47" t="s">
        <v>96</v>
      </c>
      <c r="B1" s="48"/>
      <c r="C1" s="48"/>
      <c r="D1" s="48"/>
      <c r="E1" s="48"/>
      <c r="F1" s="48"/>
      <c r="G1" s="48"/>
      <c r="H1" s="48"/>
      <c r="I1" s="49"/>
    </row>
    <row r="2" spans="1:9" ht="51" customHeight="1">
      <c r="A2" s="1" t="s">
        <v>0</v>
      </c>
      <c r="B2" s="2" t="s">
        <v>81</v>
      </c>
      <c r="C2" s="2"/>
      <c r="D2" s="3" t="s">
        <v>1</v>
      </c>
      <c r="E2" s="4"/>
      <c r="F2" s="3" t="s">
        <v>2</v>
      </c>
      <c r="G2" s="4"/>
      <c r="H2" s="2" t="s">
        <v>3</v>
      </c>
      <c r="I2" s="2"/>
    </row>
    <row r="3" spans="1:9" ht="17.25" customHeight="1">
      <c r="A3" s="5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</row>
    <row r="4" spans="1:13" ht="48.75" customHeight="1">
      <c r="A4" s="7" t="s">
        <v>6</v>
      </c>
      <c r="B4" s="8">
        <v>1</v>
      </c>
      <c r="C4" s="8">
        <f aca="true" t="shared" si="0" ref="C4:C67">B4*J4</f>
        <v>15000</v>
      </c>
      <c r="D4" s="8"/>
      <c r="E4" s="8"/>
      <c r="F4" s="8">
        <f aca="true" t="shared" si="1" ref="F4:F67">B4-H4</f>
        <v>0</v>
      </c>
      <c r="G4" s="8">
        <f aca="true" t="shared" si="2" ref="G4:G35">F4*J4</f>
        <v>0</v>
      </c>
      <c r="H4" s="8">
        <v>1</v>
      </c>
      <c r="I4" s="8">
        <f aca="true" t="shared" si="3" ref="I4:I67">H4*J4</f>
        <v>15000</v>
      </c>
      <c r="J4">
        <v>15000</v>
      </c>
      <c r="M4">
        <f>I4/H4</f>
        <v>15000</v>
      </c>
    </row>
    <row r="5" spans="1:10" ht="133.5" customHeight="1">
      <c r="A5" s="9" t="s">
        <v>8</v>
      </c>
      <c r="B5" s="8">
        <v>57</v>
      </c>
      <c r="C5" s="8">
        <f t="shared" si="0"/>
        <v>11471.25</v>
      </c>
      <c r="D5" s="8"/>
      <c r="E5" s="8"/>
      <c r="F5" s="8">
        <f t="shared" si="1"/>
        <v>40</v>
      </c>
      <c r="G5" s="8">
        <f t="shared" si="2"/>
        <v>8050</v>
      </c>
      <c r="H5" s="8">
        <v>17</v>
      </c>
      <c r="I5" s="8">
        <f t="shared" si="3"/>
        <v>3421.25</v>
      </c>
      <c r="J5">
        <v>201.25</v>
      </c>
    </row>
    <row r="6" spans="1:12" ht="200.25" customHeight="1">
      <c r="A6" s="9" t="s">
        <v>9</v>
      </c>
      <c r="B6" s="8">
        <v>5</v>
      </c>
      <c r="C6" s="8">
        <f t="shared" si="0"/>
        <v>1453.5</v>
      </c>
      <c r="D6" s="8"/>
      <c r="E6" s="8"/>
      <c r="F6" s="8">
        <f t="shared" si="1"/>
        <v>0</v>
      </c>
      <c r="G6" s="8">
        <f t="shared" si="2"/>
        <v>0</v>
      </c>
      <c r="H6" s="8">
        <v>5</v>
      </c>
      <c r="I6" s="8">
        <f t="shared" si="3"/>
        <v>1453.5</v>
      </c>
      <c r="J6">
        <v>290.7</v>
      </c>
      <c r="L6">
        <v>290.7</v>
      </c>
    </row>
    <row r="7" spans="1:10" s="21" customFormat="1" ht="93.75" customHeight="1">
      <c r="A7" s="7" t="s">
        <v>10</v>
      </c>
      <c r="B7" s="8">
        <v>1</v>
      </c>
      <c r="C7" s="8">
        <f t="shared" si="0"/>
        <v>11200</v>
      </c>
      <c r="D7" s="8"/>
      <c r="E7" s="8"/>
      <c r="F7" s="8">
        <f t="shared" si="1"/>
        <v>0</v>
      </c>
      <c r="G7" s="8">
        <f t="shared" si="2"/>
        <v>0</v>
      </c>
      <c r="H7" s="8">
        <v>1</v>
      </c>
      <c r="I7" s="8">
        <f t="shared" si="3"/>
        <v>11200</v>
      </c>
      <c r="J7">
        <v>11200</v>
      </c>
    </row>
    <row r="8" spans="1:10" s="21" customFormat="1" ht="192.75" customHeight="1">
      <c r="A8" s="7" t="s">
        <v>11</v>
      </c>
      <c r="B8" s="8">
        <v>3</v>
      </c>
      <c r="C8" s="8">
        <f t="shared" si="0"/>
        <v>105300</v>
      </c>
      <c r="D8" s="8"/>
      <c r="E8" s="8"/>
      <c r="F8" s="8">
        <f t="shared" si="1"/>
        <v>0</v>
      </c>
      <c r="G8" s="8">
        <f t="shared" si="2"/>
        <v>0</v>
      </c>
      <c r="H8" s="8">
        <v>3</v>
      </c>
      <c r="I8" s="8">
        <f t="shared" si="3"/>
        <v>105300</v>
      </c>
      <c r="J8">
        <v>35100</v>
      </c>
    </row>
    <row r="9" spans="1:10" ht="120">
      <c r="A9" s="7" t="s">
        <v>7</v>
      </c>
      <c r="B9" s="11">
        <v>38</v>
      </c>
      <c r="C9" s="8">
        <f t="shared" si="0"/>
        <v>6669</v>
      </c>
      <c r="D9" s="11"/>
      <c r="E9" s="10"/>
      <c r="F9" s="8">
        <f t="shared" si="1"/>
        <v>0</v>
      </c>
      <c r="G9" s="8">
        <f t="shared" si="2"/>
        <v>0</v>
      </c>
      <c r="H9" s="11">
        <v>38</v>
      </c>
      <c r="I9" s="8">
        <f t="shared" si="3"/>
        <v>6669</v>
      </c>
      <c r="J9">
        <v>175.5</v>
      </c>
    </row>
    <row r="10" spans="1:10" ht="63.75">
      <c r="A10" s="13" t="s">
        <v>13</v>
      </c>
      <c r="B10" s="14">
        <v>3</v>
      </c>
      <c r="C10" s="8">
        <f t="shared" si="0"/>
        <v>18210</v>
      </c>
      <c r="D10" s="14"/>
      <c r="E10" s="15"/>
      <c r="F10" s="8">
        <f t="shared" si="1"/>
        <v>0</v>
      </c>
      <c r="G10" s="8">
        <f t="shared" si="2"/>
        <v>0</v>
      </c>
      <c r="H10" s="26">
        <v>3</v>
      </c>
      <c r="I10" s="8">
        <f t="shared" si="3"/>
        <v>18210</v>
      </c>
      <c r="J10">
        <v>6070</v>
      </c>
    </row>
    <row r="11" spans="1:10" ht="63.75">
      <c r="A11" s="13" t="s">
        <v>14</v>
      </c>
      <c r="B11" s="14">
        <v>1</v>
      </c>
      <c r="C11" s="8">
        <f t="shared" si="0"/>
        <v>6070</v>
      </c>
      <c r="D11" s="14"/>
      <c r="E11" s="15"/>
      <c r="F11" s="8">
        <f t="shared" si="1"/>
        <v>0</v>
      </c>
      <c r="G11" s="8">
        <f t="shared" si="2"/>
        <v>0</v>
      </c>
      <c r="H11" s="26">
        <v>1</v>
      </c>
      <c r="I11" s="8">
        <f t="shared" si="3"/>
        <v>6070</v>
      </c>
      <c r="J11">
        <v>6070</v>
      </c>
    </row>
    <row r="12" spans="1:10" ht="204">
      <c r="A12" s="13" t="s">
        <v>15</v>
      </c>
      <c r="B12" s="14">
        <v>1</v>
      </c>
      <c r="C12" s="8">
        <f t="shared" si="0"/>
        <v>8824</v>
      </c>
      <c r="D12" s="14"/>
      <c r="E12" s="14"/>
      <c r="F12" s="8">
        <f t="shared" si="1"/>
        <v>1</v>
      </c>
      <c r="G12" s="8">
        <f t="shared" si="2"/>
        <v>8824</v>
      </c>
      <c r="H12" s="26">
        <v>0</v>
      </c>
      <c r="I12" s="8">
        <f t="shared" si="3"/>
        <v>0</v>
      </c>
      <c r="J12">
        <v>8824</v>
      </c>
    </row>
    <row r="13" spans="1:10" ht="51">
      <c r="A13" s="13" t="s">
        <v>16</v>
      </c>
      <c r="B13" s="14">
        <v>1</v>
      </c>
      <c r="C13" s="8">
        <f t="shared" si="0"/>
        <v>40535</v>
      </c>
      <c r="D13" s="14"/>
      <c r="E13" s="15"/>
      <c r="F13" s="8">
        <f t="shared" si="1"/>
        <v>0</v>
      </c>
      <c r="G13" s="8">
        <f t="shared" si="2"/>
        <v>0</v>
      </c>
      <c r="H13" s="26">
        <v>1</v>
      </c>
      <c r="I13" s="8">
        <f t="shared" si="3"/>
        <v>40535</v>
      </c>
      <c r="J13">
        <v>40535</v>
      </c>
    </row>
    <row r="14" spans="1:10" ht="51">
      <c r="A14" s="13" t="s">
        <v>17</v>
      </c>
      <c r="B14" s="14">
        <v>1</v>
      </c>
      <c r="C14" s="8">
        <f t="shared" si="0"/>
        <v>16444</v>
      </c>
      <c r="D14" s="14"/>
      <c r="E14" s="15"/>
      <c r="F14" s="8">
        <f t="shared" si="1"/>
        <v>0</v>
      </c>
      <c r="G14" s="8">
        <f t="shared" si="2"/>
        <v>0</v>
      </c>
      <c r="H14" s="26">
        <v>1</v>
      </c>
      <c r="I14" s="8">
        <f t="shared" si="3"/>
        <v>16444</v>
      </c>
      <c r="J14">
        <v>16444</v>
      </c>
    </row>
    <row r="15" spans="1:10" ht="105" customHeight="1">
      <c r="A15" s="13" t="s">
        <v>18</v>
      </c>
      <c r="B15" s="13">
        <v>37</v>
      </c>
      <c r="C15" s="8">
        <f t="shared" si="0"/>
        <v>21645</v>
      </c>
      <c r="D15" s="13"/>
      <c r="E15" s="8"/>
      <c r="F15" s="14">
        <f t="shared" si="1"/>
        <v>11</v>
      </c>
      <c r="G15" s="8">
        <f t="shared" si="2"/>
        <v>6435</v>
      </c>
      <c r="H15" s="13">
        <v>26</v>
      </c>
      <c r="I15" s="8">
        <f t="shared" si="3"/>
        <v>15210</v>
      </c>
      <c r="J15" s="24">
        <v>585</v>
      </c>
    </row>
    <row r="16" spans="1:10" ht="87.75" customHeight="1">
      <c r="A16" s="13" t="s">
        <v>12</v>
      </c>
      <c r="B16" s="13">
        <v>4</v>
      </c>
      <c r="C16" s="8">
        <f t="shared" si="0"/>
        <v>1380</v>
      </c>
      <c r="D16" s="13"/>
      <c r="E16" s="8"/>
      <c r="F16" s="14">
        <f t="shared" si="1"/>
        <v>4</v>
      </c>
      <c r="G16" s="8">
        <f t="shared" si="2"/>
        <v>1380</v>
      </c>
      <c r="H16" s="13">
        <v>0</v>
      </c>
      <c r="I16" s="8">
        <f t="shared" si="3"/>
        <v>0</v>
      </c>
      <c r="J16" s="24">
        <v>345</v>
      </c>
    </row>
    <row r="17" spans="1:10" ht="82.5" customHeight="1">
      <c r="A17" s="13" t="s">
        <v>19</v>
      </c>
      <c r="B17" s="13">
        <v>125</v>
      </c>
      <c r="C17" s="8">
        <f t="shared" si="0"/>
        <v>48551.25</v>
      </c>
      <c r="D17" s="13"/>
      <c r="E17" s="8"/>
      <c r="F17" s="14">
        <f t="shared" si="1"/>
        <v>48</v>
      </c>
      <c r="G17" s="8">
        <f t="shared" si="2"/>
        <v>18643.68</v>
      </c>
      <c r="H17" s="13">
        <v>77</v>
      </c>
      <c r="I17" s="8">
        <f t="shared" si="3"/>
        <v>29907.570000000003</v>
      </c>
      <c r="J17" s="24">
        <v>388.41</v>
      </c>
    </row>
    <row r="18" spans="1:10" ht="105" customHeight="1">
      <c r="A18" s="12" t="s">
        <v>20</v>
      </c>
      <c r="B18" s="13">
        <v>8</v>
      </c>
      <c r="C18" s="8">
        <f t="shared" si="0"/>
        <v>1121.36</v>
      </c>
      <c r="D18" s="16"/>
      <c r="E18" s="8"/>
      <c r="F18" s="14">
        <f t="shared" si="1"/>
        <v>0</v>
      </c>
      <c r="G18" s="8">
        <f t="shared" si="2"/>
        <v>0</v>
      </c>
      <c r="H18" s="16">
        <v>8</v>
      </c>
      <c r="I18" s="8">
        <f t="shared" si="3"/>
        <v>1121.36</v>
      </c>
      <c r="J18">
        <v>140.17</v>
      </c>
    </row>
    <row r="19" spans="1:10" ht="98.25" customHeight="1">
      <c r="A19" s="12" t="s">
        <v>21</v>
      </c>
      <c r="B19" s="13">
        <v>11</v>
      </c>
      <c r="C19" s="8">
        <f t="shared" si="0"/>
        <v>10981.41</v>
      </c>
      <c r="D19" s="16"/>
      <c r="E19" s="8"/>
      <c r="F19" s="14">
        <f t="shared" si="1"/>
        <v>5</v>
      </c>
      <c r="G19" s="8">
        <f t="shared" si="2"/>
        <v>4991.549999999999</v>
      </c>
      <c r="H19" s="16">
        <v>6</v>
      </c>
      <c r="I19" s="8">
        <f t="shared" si="3"/>
        <v>5989.86</v>
      </c>
      <c r="J19">
        <v>998.31</v>
      </c>
    </row>
    <row r="20" spans="1:10" ht="64.5" customHeight="1">
      <c r="A20" s="13" t="s">
        <v>22</v>
      </c>
      <c r="B20" s="13">
        <v>2</v>
      </c>
      <c r="C20" s="8">
        <f t="shared" si="0"/>
        <v>26536</v>
      </c>
      <c r="D20" s="16"/>
      <c r="E20" s="8"/>
      <c r="F20" s="14">
        <f t="shared" si="1"/>
        <v>2</v>
      </c>
      <c r="G20" s="8">
        <f t="shared" si="2"/>
        <v>26536</v>
      </c>
      <c r="H20" s="16">
        <v>0</v>
      </c>
      <c r="I20" s="8">
        <f t="shared" si="3"/>
        <v>0</v>
      </c>
      <c r="J20" s="23">
        <v>13268</v>
      </c>
    </row>
    <row r="21" spans="1:10" ht="64.5" customHeight="1">
      <c r="A21" s="13" t="s">
        <v>23</v>
      </c>
      <c r="B21" s="13">
        <v>1</v>
      </c>
      <c r="C21" s="8">
        <f t="shared" si="0"/>
        <v>13268</v>
      </c>
      <c r="D21" s="16"/>
      <c r="E21" s="8"/>
      <c r="F21" s="14">
        <f t="shared" si="1"/>
        <v>0</v>
      </c>
      <c r="G21" s="8">
        <f t="shared" si="2"/>
        <v>0</v>
      </c>
      <c r="H21" s="16">
        <v>1</v>
      </c>
      <c r="I21" s="8">
        <f t="shared" si="3"/>
        <v>13268</v>
      </c>
      <c r="J21" s="23">
        <v>13268</v>
      </c>
    </row>
    <row r="22" spans="1:10" ht="64.5" customHeight="1">
      <c r="A22" s="13" t="s">
        <v>24</v>
      </c>
      <c r="B22" s="13">
        <v>1</v>
      </c>
      <c r="C22" s="8">
        <f t="shared" si="0"/>
        <v>13268</v>
      </c>
      <c r="D22" s="16"/>
      <c r="E22" s="8"/>
      <c r="F22" s="14">
        <f t="shared" si="1"/>
        <v>0</v>
      </c>
      <c r="G22" s="8">
        <f t="shared" si="2"/>
        <v>0</v>
      </c>
      <c r="H22" s="16">
        <v>1</v>
      </c>
      <c r="I22" s="8">
        <f t="shared" si="3"/>
        <v>13268</v>
      </c>
      <c r="J22" s="23">
        <v>13268</v>
      </c>
    </row>
    <row r="23" spans="1:15" ht="51">
      <c r="A23" s="13" t="s">
        <v>25</v>
      </c>
      <c r="B23" s="17">
        <v>2</v>
      </c>
      <c r="C23" s="17">
        <f t="shared" si="0"/>
        <v>26536</v>
      </c>
      <c r="D23" s="16"/>
      <c r="E23" s="8"/>
      <c r="F23" s="14">
        <f t="shared" si="1"/>
        <v>2</v>
      </c>
      <c r="G23" s="8">
        <f t="shared" si="2"/>
        <v>26536</v>
      </c>
      <c r="H23" s="16">
        <v>0</v>
      </c>
      <c r="I23" s="8">
        <f t="shared" si="3"/>
        <v>0</v>
      </c>
      <c r="J23" s="23">
        <v>13268</v>
      </c>
      <c r="L23" s="25">
        <v>6167598.62</v>
      </c>
      <c r="N23">
        <v>4615376.39</v>
      </c>
      <c r="O23">
        <v>3131968.46</v>
      </c>
    </row>
    <row r="24" spans="1:10" ht="51">
      <c r="A24" s="13" t="s">
        <v>26</v>
      </c>
      <c r="B24" s="15">
        <v>2</v>
      </c>
      <c r="C24" s="15">
        <f t="shared" si="0"/>
        <v>26536</v>
      </c>
      <c r="D24" s="16"/>
      <c r="E24" s="8"/>
      <c r="F24" s="14">
        <f t="shared" si="1"/>
        <v>1</v>
      </c>
      <c r="G24" s="8">
        <f t="shared" si="2"/>
        <v>13268</v>
      </c>
      <c r="H24" s="16">
        <v>1</v>
      </c>
      <c r="I24" s="8">
        <f t="shared" si="3"/>
        <v>13268</v>
      </c>
      <c r="J24" s="23">
        <v>13268</v>
      </c>
    </row>
    <row r="25" spans="1:10" ht="102">
      <c r="A25" s="13" t="s">
        <v>27</v>
      </c>
      <c r="B25" s="14">
        <v>2</v>
      </c>
      <c r="C25" s="14">
        <f t="shared" si="0"/>
        <v>12626</v>
      </c>
      <c r="D25" s="16"/>
      <c r="E25" s="8"/>
      <c r="F25" s="14">
        <f t="shared" si="1"/>
        <v>1</v>
      </c>
      <c r="G25" s="8">
        <f t="shared" si="2"/>
        <v>6313</v>
      </c>
      <c r="H25" s="16">
        <v>1</v>
      </c>
      <c r="I25" s="8">
        <f t="shared" si="3"/>
        <v>6313</v>
      </c>
      <c r="J25" s="23">
        <v>6313</v>
      </c>
    </row>
    <row r="26" spans="1:10" ht="81" customHeight="1">
      <c r="A26" s="13" t="s">
        <v>28</v>
      </c>
      <c r="B26" s="14">
        <v>39</v>
      </c>
      <c r="C26" s="14">
        <f t="shared" si="0"/>
        <v>20969.129999999997</v>
      </c>
      <c r="D26" s="16"/>
      <c r="E26" s="8"/>
      <c r="F26" s="14">
        <f t="shared" si="1"/>
        <v>31</v>
      </c>
      <c r="G26" s="8">
        <f t="shared" si="2"/>
        <v>16667.77</v>
      </c>
      <c r="H26" s="16">
        <v>8</v>
      </c>
      <c r="I26" s="8">
        <f t="shared" si="3"/>
        <v>4301.36</v>
      </c>
      <c r="J26" s="23">
        <v>537.67</v>
      </c>
    </row>
    <row r="27" spans="1:10" ht="108.75" customHeight="1">
      <c r="A27" s="41" t="s">
        <v>30</v>
      </c>
      <c r="B27" s="14">
        <v>5839</v>
      </c>
      <c r="C27" s="14">
        <f t="shared" si="0"/>
        <v>75206.32</v>
      </c>
      <c r="D27" s="16"/>
      <c r="E27" s="8"/>
      <c r="F27" s="14">
        <f t="shared" si="1"/>
        <v>1331</v>
      </c>
      <c r="G27" s="8">
        <f t="shared" si="2"/>
        <v>17143.280000000002</v>
      </c>
      <c r="H27" s="16">
        <v>4508</v>
      </c>
      <c r="I27" s="8">
        <f t="shared" si="3"/>
        <v>58063.04</v>
      </c>
      <c r="J27" s="23">
        <v>12.88</v>
      </c>
    </row>
    <row r="28" spans="1:10" ht="81" customHeight="1">
      <c r="A28" s="41" t="s">
        <v>31</v>
      </c>
      <c r="B28" s="14">
        <v>50</v>
      </c>
      <c r="C28" s="14">
        <f t="shared" si="0"/>
        <v>2918</v>
      </c>
      <c r="D28" s="16"/>
      <c r="E28" s="8"/>
      <c r="F28" s="14">
        <f t="shared" si="1"/>
        <v>20</v>
      </c>
      <c r="G28" s="8">
        <f t="shared" si="2"/>
        <v>1167.2</v>
      </c>
      <c r="H28" s="16">
        <v>30</v>
      </c>
      <c r="I28" s="8">
        <f t="shared" si="3"/>
        <v>1750.8</v>
      </c>
      <c r="J28" s="23">
        <v>58.36</v>
      </c>
    </row>
    <row r="29" spans="1:10" ht="81" customHeight="1">
      <c r="A29" s="41" t="s">
        <v>32</v>
      </c>
      <c r="B29" s="14">
        <v>8</v>
      </c>
      <c r="C29" s="14">
        <f t="shared" si="0"/>
        <v>26497.28</v>
      </c>
      <c r="D29" s="16"/>
      <c r="E29" s="8"/>
      <c r="F29" s="14">
        <f t="shared" si="1"/>
        <v>8</v>
      </c>
      <c r="G29" s="8">
        <f t="shared" si="2"/>
        <v>26497.28</v>
      </c>
      <c r="H29" s="16">
        <v>0</v>
      </c>
      <c r="I29" s="8">
        <f t="shared" si="3"/>
        <v>0</v>
      </c>
      <c r="J29" s="23">
        <v>3312.16</v>
      </c>
    </row>
    <row r="30" spans="1:10" ht="65.25" customHeight="1">
      <c r="A30" s="41" t="s">
        <v>33</v>
      </c>
      <c r="B30" s="14">
        <v>44</v>
      </c>
      <c r="C30" s="14">
        <f t="shared" si="0"/>
        <v>488141.28</v>
      </c>
      <c r="D30" s="16"/>
      <c r="E30" s="8"/>
      <c r="F30" s="14">
        <f t="shared" si="1"/>
        <v>39</v>
      </c>
      <c r="G30" s="8">
        <f t="shared" si="2"/>
        <v>432670.68000000005</v>
      </c>
      <c r="H30" s="16">
        <v>5</v>
      </c>
      <c r="I30" s="8">
        <f t="shared" si="3"/>
        <v>55470.600000000006</v>
      </c>
      <c r="J30" s="23">
        <v>11094.12</v>
      </c>
    </row>
    <row r="31" spans="1:10" ht="237" customHeight="1">
      <c r="A31" s="41" t="s">
        <v>34</v>
      </c>
      <c r="B31" s="14">
        <v>44</v>
      </c>
      <c r="C31" s="14">
        <f t="shared" si="0"/>
        <v>597075.1599999999</v>
      </c>
      <c r="D31" s="16"/>
      <c r="E31" s="8"/>
      <c r="F31" s="14">
        <f t="shared" si="1"/>
        <v>44</v>
      </c>
      <c r="G31" s="8">
        <f t="shared" si="2"/>
        <v>597075.1599999999</v>
      </c>
      <c r="H31" s="16">
        <v>0</v>
      </c>
      <c r="I31" s="8">
        <f t="shared" si="3"/>
        <v>0</v>
      </c>
      <c r="J31">
        <v>13569.89</v>
      </c>
    </row>
    <row r="32" spans="1:10" ht="300.75" customHeight="1">
      <c r="A32" s="41" t="s">
        <v>35</v>
      </c>
      <c r="B32" s="14">
        <v>2</v>
      </c>
      <c r="C32" s="14">
        <f t="shared" si="0"/>
        <v>28236.34</v>
      </c>
      <c r="D32" s="16"/>
      <c r="E32" s="8"/>
      <c r="F32" s="14">
        <f t="shared" si="1"/>
        <v>2</v>
      </c>
      <c r="G32" s="8">
        <f t="shared" si="2"/>
        <v>28236.34</v>
      </c>
      <c r="H32" s="16">
        <v>0</v>
      </c>
      <c r="I32" s="8">
        <f t="shared" si="3"/>
        <v>0</v>
      </c>
      <c r="J32">
        <v>14118.17</v>
      </c>
    </row>
    <row r="33" spans="1:10" ht="216" customHeight="1">
      <c r="A33" s="41" t="s">
        <v>36</v>
      </c>
      <c r="B33" s="14">
        <v>8</v>
      </c>
      <c r="C33" s="14">
        <f t="shared" si="0"/>
        <v>151324.88</v>
      </c>
      <c r="D33" s="16"/>
      <c r="E33" s="8"/>
      <c r="F33" s="14">
        <f t="shared" si="1"/>
        <v>7</v>
      </c>
      <c r="G33" s="8">
        <f t="shared" si="2"/>
        <v>132409.27000000002</v>
      </c>
      <c r="H33" s="16">
        <v>1</v>
      </c>
      <c r="I33" s="8">
        <f t="shared" si="3"/>
        <v>18915.61</v>
      </c>
      <c r="J33">
        <v>18915.61</v>
      </c>
    </row>
    <row r="34" spans="1:10" ht="263.25" customHeight="1">
      <c r="A34" s="41" t="s">
        <v>37</v>
      </c>
      <c r="B34" s="14">
        <v>4</v>
      </c>
      <c r="C34" s="14">
        <f t="shared" si="0"/>
        <v>76759</v>
      </c>
      <c r="D34" s="16"/>
      <c r="E34" s="8"/>
      <c r="F34" s="14">
        <f t="shared" si="1"/>
        <v>4</v>
      </c>
      <c r="G34" s="8">
        <f t="shared" si="2"/>
        <v>76759</v>
      </c>
      <c r="H34" s="16">
        <v>0</v>
      </c>
      <c r="I34" s="8">
        <f t="shared" si="3"/>
        <v>0</v>
      </c>
      <c r="J34">
        <v>19189.75</v>
      </c>
    </row>
    <row r="35" spans="1:10" ht="75" customHeight="1">
      <c r="A35" s="13" t="s">
        <v>12</v>
      </c>
      <c r="B35" s="14">
        <v>732</v>
      </c>
      <c r="C35" s="14">
        <f t="shared" si="0"/>
        <v>245102.87999999998</v>
      </c>
      <c r="D35" s="16"/>
      <c r="E35" s="8"/>
      <c r="F35" s="14">
        <f t="shared" si="1"/>
        <v>620</v>
      </c>
      <c r="G35" s="8">
        <f t="shared" si="2"/>
        <v>207600.8</v>
      </c>
      <c r="H35" s="16">
        <v>112</v>
      </c>
      <c r="I35" s="8">
        <f t="shared" si="3"/>
        <v>37502.079999999994</v>
      </c>
      <c r="J35">
        <v>334.84</v>
      </c>
    </row>
    <row r="36" spans="1:10" ht="90.75" customHeight="1">
      <c r="A36" s="13" t="s">
        <v>18</v>
      </c>
      <c r="B36" s="14">
        <v>77</v>
      </c>
      <c r="C36" s="14">
        <f t="shared" si="0"/>
        <v>85470</v>
      </c>
      <c r="D36" s="16"/>
      <c r="E36" s="8"/>
      <c r="F36" s="14">
        <f t="shared" si="1"/>
        <v>20</v>
      </c>
      <c r="G36" s="8">
        <f>F36*J36</f>
        <v>22200</v>
      </c>
      <c r="H36" s="16">
        <v>57</v>
      </c>
      <c r="I36" s="8">
        <f t="shared" si="3"/>
        <v>63270</v>
      </c>
      <c r="J36">
        <v>1110</v>
      </c>
    </row>
    <row r="37" spans="1:10" ht="75" customHeight="1">
      <c r="A37" s="13" t="s">
        <v>42</v>
      </c>
      <c r="B37" s="14">
        <v>988</v>
      </c>
      <c r="C37" s="14">
        <f t="shared" si="0"/>
        <v>148624.84</v>
      </c>
      <c r="D37" s="16"/>
      <c r="E37" s="8"/>
      <c r="F37" s="14">
        <f t="shared" si="1"/>
        <v>391</v>
      </c>
      <c r="G37" s="8">
        <f>F37*J37</f>
        <v>58818.130000000005</v>
      </c>
      <c r="H37" s="16">
        <v>597</v>
      </c>
      <c r="I37" s="8">
        <f t="shared" si="3"/>
        <v>89806.71</v>
      </c>
      <c r="J37">
        <v>150.43</v>
      </c>
    </row>
    <row r="38" spans="1:10" ht="96" customHeight="1">
      <c r="A38" s="13" t="s">
        <v>43</v>
      </c>
      <c r="B38" s="14">
        <v>25</v>
      </c>
      <c r="C38" s="14">
        <f t="shared" si="0"/>
        <v>11213</v>
      </c>
      <c r="D38" s="16"/>
      <c r="E38" s="8"/>
      <c r="F38" s="14">
        <f t="shared" si="1"/>
        <v>15</v>
      </c>
      <c r="G38" s="8">
        <f>F38*J38</f>
        <v>6727.799999999999</v>
      </c>
      <c r="H38" s="16">
        <v>10</v>
      </c>
      <c r="I38" s="8">
        <f t="shared" si="3"/>
        <v>4485.2</v>
      </c>
      <c r="J38">
        <v>448.52</v>
      </c>
    </row>
    <row r="39" spans="1:10" ht="102" customHeight="1">
      <c r="A39" s="13" t="s">
        <v>44</v>
      </c>
      <c r="B39" s="14">
        <v>1000</v>
      </c>
      <c r="C39" s="14">
        <f t="shared" si="0"/>
        <v>100060</v>
      </c>
      <c r="D39" s="16"/>
      <c r="E39" s="8"/>
      <c r="F39" s="14">
        <f t="shared" si="1"/>
        <v>488</v>
      </c>
      <c r="G39" s="8">
        <f>F39*J39</f>
        <v>48829.28</v>
      </c>
      <c r="H39" s="16">
        <v>512</v>
      </c>
      <c r="I39" s="8">
        <f>H39*J39</f>
        <v>51230.72</v>
      </c>
      <c r="J39">
        <v>100.06</v>
      </c>
    </row>
    <row r="40" spans="1:10" ht="75" customHeight="1">
      <c r="A40" s="13" t="s">
        <v>45</v>
      </c>
      <c r="B40" s="14">
        <v>1</v>
      </c>
      <c r="C40" s="14">
        <f t="shared" si="0"/>
        <v>6127</v>
      </c>
      <c r="D40" s="16"/>
      <c r="E40" s="8"/>
      <c r="F40" s="14">
        <f t="shared" si="1"/>
        <v>0</v>
      </c>
      <c r="G40" s="8">
        <f>F40*J40</f>
        <v>0</v>
      </c>
      <c r="H40" s="16">
        <v>1</v>
      </c>
      <c r="I40" s="8">
        <f t="shared" si="3"/>
        <v>6127</v>
      </c>
      <c r="J40">
        <v>6127</v>
      </c>
    </row>
    <row r="41" spans="1:10" ht="152.25" customHeight="1">
      <c r="A41" s="13" t="s">
        <v>46</v>
      </c>
      <c r="B41" s="14">
        <v>3</v>
      </c>
      <c r="C41" s="14">
        <f t="shared" si="0"/>
        <v>251659.83000000002</v>
      </c>
      <c r="D41" s="16"/>
      <c r="E41" s="8"/>
      <c r="F41" s="14">
        <f t="shared" si="1"/>
        <v>2</v>
      </c>
      <c r="G41" s="8">
        <f aca="true" t="shared" si="4" ref="G41:G66">F41*J41</f>
        <v>167773.22</v>
      </c>
      <c r="H41" s="16">
        <v>1</v>
      </c>
      <c r="I41" s="8">
        <f t="shared" si="3"/>
        <v>83886.61</v>
      </c>
      <c r="J41">
        <v>83886.61</v>
      </c>
    </row>
    <row r="42" spans="1:10" ht="75" customHeight="1">
      <c r="A42" s="13" t="s">
        <v>47</v>
      </c>
      <c r="B42" s="14">
        <v>3</v>
      </c>
      <c r="C42" s="14">
        <f t="shared" si="0"/>
        <v>1820.8500000000001</v>
      </c>
      <c r="D42" s="16"/>
      <c r="E42" s="8"/>
      <c r="F42" s="14">
        <f t="shared" si="1"/>
        <v>2</v>
      </c>
      <c r="G42" s="8">
        <f t="shared" si="4"/>
        <v>1213.9</v>
      </c>
      <c r="H42" s="16">
        <v>1</v>
      </c>
      <c r="I42" s="8">
        <f t="shared" si="3"/>
        <v>606.95</v>
      </c>
      <c r="J42">
        <v>606.95</v>
      </c>
    </row>
    <row r="43" spans="1:10" ht="75" customHeight="1">
      <c r="A43" s="13" t="s">
        <v>48</v>
      </c>
      <c r="B43" s="14">
        <v>30</v>
      </c>
      <c r="C43" s="14">
        <f t="shared" si="0"/>
        <v>28603.800000000003</v>
      </c>
      <c r="D43" s="16"/>
      <c r="E43" s="8"/>
      <c r="F43" s="14">
        <f t="shared" si="1"/>
        <v>22</v>
      </c>
      <c r="G43" s="8">
        <f t="shared" si="4"/>
        <v>20976.120000000003</v>
      </c>
      <c r="H43" s="16">
        <v>8</v>
      </c>
      <c r="I43" s="8">
        <f t="shared" si="3"/>
        <v>7627.68</v>
      </c>
      <c r="J43">
        <v>953.46</v>
      </c>
    </row>
    <row r="44" spans="1:10" ht="75" customHeight="1">
      <c r="A44" s="13" t="s">
        <v>49</v>
      </c>
      <c r="B44" s="14">
        <v>49</v>
      </c>
      <c r="C44" s="14">
        <f t="shared" si="0"/>
        <v>3573.08</v>
      </c>
      <c r="D44" s="16"/>
      <c r="E44" s="8"/>
      <c r="F44" s="14">
        <f t="shared" si="1"/>
        <v>37</v>
      </c>
      <c r="G44" s="8">
        <f t="shared" si="4"/>
        <v>2698.04</v>
      </c>
      <c r="H44" s="16">
        <v>12</v>
      </c>
      <c r="I44" s="8">
        <f t="shared" si="3"/>
        <v>875.04</v>
      </c>
      <c r="J44">
        <v>72.92</v>
      </c>
    </row>
    <row r="45" spans="1:10" ht="75" customHeight="1">
      <c r="A45" s="13" t="s">
        <v>50</v>
      </c>
      <c r="B45" s="14">
        <v>5</v>
      </c>
      <c r="C45" s="14">
        <f t="shared" si="0"/>
        <v>51102.85</v>
      </c>
      <c r="D45" s="16"/>
      <c r="E45" s="8"/>
      <c r="F45" s="14">
        <f t="shared" si="1"/>
        <v>5</v>
      </c>
      <c r="G45" s="8">
        <f t="shared" si="4"/>
        <v>51102.85</v>
      </c>
      <c r="H45" s="16">
        <v>0</v>
      </c>
      <c r="I45" s="8">
        <f t="shared" si="3"/>
        <v>0</v>
      </c>
      <c r="J45">
        <v>10220.57</v>
      </c>
    </row>
    <row r="46" spans="1:10" ht="105.75" customHeight="1">
      <c r="A46" s="13" t="s">
        <v>51</v>
      </c>
      <c r="B46" s="14">
        <v>35</v>
      </c>
      <c r="C46" s="14">
        <f t="shared" si="0"/>
        <v>2253.65</v>
      </c>
      <c r="D46" s="16"/>
      <c r="E46" s="8"/>
      <c r="F46" s="14">
        <f t="shared" si="1"/>
        <v>27</v>
      </c>
      <c r="G46" s="8">
        <f t="shared" si="4"/>
        <v>1738.53</v>
      </c>
      <c r="H46" s="16">
        <v>8</v>
      </c>
      <c r="I46" s="8">
        <f t="shared" si="3"/>
        <v>515.12</v>
      </c>
      <c r="J46">
        <v>64.39</v>
      </c>
    </row>
    <row r="47" spans="1:10" ht="66.75" customHeight="1">
      <c r="A47" s="13" t="s">
        <v>52</v>
      </c>
      <c r="B47" s="14">
        <v>5</v>
      </c>
      <c r="C47" s="14">
        <f t="shared" si="0"/>
        <v>47837.299999999996</v>
      </c>
      <c r="D47" s="16"/>
      <c r="E47" s="8"/>
      <c r="F47" s="14">
        <f t="shared" si="1"/>
        <v>0</v>
      </c>
      <c r="G47" s="8">
        <f t="shared" si="4"/>
        <v>0</v>
      </c>
      <c r="H47" s="16">
        <v>5</v>
      </c>
      <c r="I47" s="8">
        <f t="shared" si="3"/>
        <v>47837.299999999996</v>
      </c>
      <c r="J47">
        <v>9567.46</v>
      </c>
    </row>
    <row r="48" spans="1:10" ht="74.25" customHeight="1">
      <c r="A48" s="13" t="s">
        <v>53</v>
      </c>
      <c r="B48" s="14">
        <v>5</v>
      </c>
      <c r="C48" s="14">
        <f t="shared" si="0"/>
        <v>29469.949999999997</v>
      </c>
      <c r="D48" s="16"/>
      <c r="E48" s="8"/>
      <c r="F48" s="14">
        <f t="shared" si="1"/>
        <v>0</v>
      </c>
      <c r="G48" s="8">
        <f t="shared" si="4"/>
        <v>0</v>
      </c>
      <c r="H48" s="16">
        <v>5</v>
      </c>
      <c r="I48" s="8">
        <f t="shared" si="3"/>
        <v>29469.949999999997</v>
      </c>
      <c r="J48">
        <v>5893.99</v>
      </c>
    </row>
    <row r="49" spans="1:10" ht="70.5" customHeight="1" thickBot="1">
      <c r="A49" s="13" t="s">
        <v>54</v>
      </c>
      <c r="B49" s="14">
        <v>50</v>
      </c>
      <c r="C49" s="14">
        <f t="shared" si="0"/>
        <v>294699.5</v>
      </c>
      <c r="D49" s="16"/>
      <c r="E49" s="8"/>
      <c r="F49" s="14">
        <f t="shared" si="1"/>
        <v>37</v>
      </c>
      <c r="G49" s="8">
        <f t="shared" si="4"/>
        <v>218077.63</v>
      </c>
      <c r="H49" s="16">
        <v>13</v>
      </c>
      <c r="I49" s="8">
        <f t="shared" si="3"/>
        <v>76621.87</v>
      </c>
      <c r="J49">
        <v>5893.99</v>
      </c>
    </row>
    <row r="50" spans="1:10" ht="155.25" customHeight="1" thickBot="1">
      <c r="A50" s="42" t="s">
        <v>55</v>
      </c>
      <c r="B50" s="14">
        <v>1</v>
      </c>
      <c r="C50" s="14">
        <f t="shared" si="0"/>
        <v>5288.39</v>
      </c>
      <c r="D50" s="37"/>
      <c r="E50" s="8"/>
      <c r="F50" s="14">
        <f t="shared" si="1"/>
        <v>0</v>
      </c>
      <c r="G50" s="8">
        <f t="shared" si="4"/>
        <v>0</v>
      </c>
      <c r="H50" s="16">
        <v>1</v>
      </c>
      <c r="I50" s="8">
        <f t="shared" si="3"/>
        <v>5288.39</v>
      </c>
      <c r="J50" s="30">
        <v>5288.39</v>
      </c>
    </row>
    <row r="51" spans="1:10" ht="167.25" customHeight="1" thickBot="1">
      <c r="A51" s="42" t="s">
        <v>56</v>
      </c>
      <c r="B51" s="14">
        <v>2</v>
      </c>
      <c r="C51" s="14">
        <f t="shared" si="0"/>
        <v>10576.78</v>
      </c>
      <c r="D51" s="37"/>
      <c r="E51" s="8"/>
      <c r="F51" s="14">
        <f t="shared" si="1"/>
        <v>2</v>
      </c>
      <c r="G51" s="8">
        <f t="shared" si="4"/>
        <v>10576.78</v>
      </c>
      <c r="H51" s="16">
        <v>0</v>
      </c>
      <c r="I51" s="8">
        <f t="shared" si="3"/>
        <v>0</v>
      </c>
      <c r="J51" s="30">
        <v>5288.39</v>
      </c>
    </row>
    <row r="52" spans="1:10" ht="155.25" customHeight="1" thickBot="1">
      <c r="A52" s="43" t="s">
        <v>57</v>
      </c>
      <c r="B52" s="14">
        <v>1</v>
      </c>
      <c r="C52" s="14">
        <f t="shared" si="0"/>
        <v>5288.39</v>
      </c>
      <c r="D52" s="37"/>
      <c r="E52" s="8"/>
      <c r="F52" s="14">
        <f t="shared" si="1"/>
        <v>0</v>
      </c>
      <c r="G52" s="8">
        <f t="shared" si="4"/>
        <v>0</v>
      </c>
      <c r="H52" s="16">
        <v>1</v>
      </c>
      <c r="I52" s="8">
        <f t="shared" si="3"/>
        <v>5288.39</v>
      </c>
      <c r="J52" s="30">
        <v>5288.39</v>
      </c>
    </row>
    <row r="53" spans="1:10" ht="192.75" customHeight="1" thickBot="1">
      <c r="A53" s="42" t="s">
        <v>58</v>
      </c>
      <c r="B53" s="14">
        <v>1</v>
      </c>
      <c r="C53" s="14">
        <f t="shared" si="0"/>
        <v>5288.39</v>
      </c>
      <c r="D53" s="37"/>
      <c r="E53" s="8"/>
      <c r="F53" s="14">
        <f t="shared" si="1"/>
        <v>0</v>
      </c>
      <c r="G53" s="8">
        <f t="shared" si="4"/>
        <v>0</v>
      </c>
      <c r="H53" s="16">
        <v>1</v>
      </c>
      <c r="I53" s="8">
        <f t="shared" si="3"/>
        <v>5288.39</v>
      </c>
      <c r="J53" s="30">
        <v>5288.39</v>
      </c>
    </row>
    <row r="54" spans="1:10" ht="183.75" customHeight="1" thickBot="1">
      <c r="A54" s="43" t="s">
        <v>59</v>
      </c>
      <c r="B54" s="14">
        <v>4</v>
      </c>
      <c r="C54" s="14">
        <f t="shared" si="0"/>
        <v>21153.56</v>
      </c>
      <c r="D54" s="37"/>
      <c r="E54" s="8"/>
      <c r="F54" s="14">
        <f t="shared" si="1"/>
        <v>0</v>
      </c>
      <c r="G54" s="8">
        <f t="shared" si="4"/>
        <v>0</v>
      </c>
      <c r="H54" s="16">
        <v>4</v>
      </c>
      <c r="I54" s="8">
        <f t="shared" si="3"/>
        <v>21153.56</v>
      </c>
      <c r="J54" s="30">
        <v>5288.39</v>
      </c>
    </row>
    <row r="55" spans="1:10" ht="180.75" customHeight="1" thickBot="1">
      <c r="A55" s="42" t="s">
        <v>60</v>
      </c>
      <c r="B55" s="14">
        <v>1</v>
      </c>
      <c r="C55" s="14">
        <f t="shared" si="0"/>
        <v>5288.39</v>
      </c>
      <c r="D55" s="37"/>
      <c r="E55" s="8"/>
      <c r="F55" s="14">
        <f t="shared" si="1"/>
        <v>1</v>
      </c>
      <c r="G55" s="8">
        <f t="shared" si="4"/>
        <v>5288.39</v>
      </c>
      <c r="H55" s="16">
        <v>0</v>
      </c>
      <c r="I55" s="8">
        <f t="shared" si="3"/>
        <v>0</v>
      </c>
      <c r="J55" s="30">
        <v>5288.39</v>
      </c>
    </row>
    <row r="56" spans="1:10" ht="193.5" customHeight="1" thickBot="1">
      <c r="A56" s="42" t="s">
        <v>61</v>
      </c>
      <c r="B56" s="14">
        <v>1</v>
      </c>
      <c r="C56" s="14">
        <f t="shared" si="0"/>
        <v>5288.39</v>
      </c>
      <c r="D56" s="37"/>
      <c r="E56" s="8"/>
      <c r="F56" s="14">
        <f t="shared" si="1"/>
        <v>1</v>
      </c>
      <c r="G56" s="8">
        <f t="shared" si="4"/>
        <v>5288.39</v>
      </c>
      <c r="H56" s="16">
        <v>0</v>
      </c>
      <c r="I56" s="8">
        <f t="shared" si="3"/>
        <v>0</v>
      </c>
      <c r="J56" s="30">
        <v>5288.39</v>
      </c>
    </row>
    <row r="57" spans="1:10" ht="164.25" customHeight="1" thickBot="1">
      <c r="A57" s="43" t="s">
        <v>62</v>
      </c>
      <c r="B57" s="14">
        <v>2</v>
      </c>
      <c r="C57" s="14">
        <f t="shared" si="0"/>
        <v>10576.78</v>
      </c>
      <c r="D57" s="37"/>
      <c r="E57" s="8"/>
      <c r="F57" s="14">
        <f t="shared" si="1"/>
        <v>2</v>
      </c>
      <c r="G57" s="8">
        <f t="shared" si="4"/>
        <v>10576.78</v>
      </c>
      <c r="H57" s="16">
        <v>0</v>
      </c>
      <c r="I57" s="8">
        <f t="shared" si="3"/>
        <v>0</v>
      </c>
      <c r="J57" s="30">
        <v>5288.39</v>
      </c>
    </row>
    <row r="58" spans="1:10" ht="175.5" customHeight="1" thickBot="1">
      <c r="A58" s="42" t="s">
        <v>63</v>
      </c>
      <c r="B58" s="14">
        <v>1</v>
      </c>
      <c r="C58" s="14">
        <f t="shared" si="0"/>
        <v>5288.39</v>
      </c>
      <c r="D58" s="37"/>
      <c r="E58" s="8"/>
      <c r="F58" s="14">
        <f t="shared" si="1"/>
        <v>0</v>
      </c>
      <c r="G58" s="8">
        <f t="shared" si="4"/>
        <v>0</v>
      </c>
      <c r="H58" s="16">
        <v>1</v>
      </c>
      <c r="I58" s="8">
        <f t="shared" si="3"/>
        <v>5288.39</v>
      </c>
      <c r="J58" s="30">
        <v>5288.39</v>
      </c>
    </row>
    <row r="59" spans="1:10" ht="167.25" customHeight="1" thickBot="1">
      <c r="A59" s="42" t="s">
        <v>64</v>
      </c>
      <c r="B59" s="14">
        <v>2</v>
      </c>
      <c r="C59" s="14">
        <f t="shared" si="0"/>
        <v>10576.78</v>
      </c>
      <c r="D59" s="37"/>
      <c r="E59" s="8"/>
      <c r="F59" s="14">
        <f t="shared" si="1"/>
        <v>0</v>
      </c>
      <c r="G59" s="8">
        <f t="shared" si="4"/>
        <v>0</v>
      </c>
      <c r="H59" s="16">
        <v>2</v>
      </c>
      <c r="I59" s="8">
        <f t="shared" si="3"/>
        <v>10576.78</v>
      </c>
      <c r="J59" s="30">
        <v>5288.39</v>
      </c>
    </row>
    <row r="60" spans="1:10" ht="207.75" customHeight="1" thickBot="1">
      <c r="A60" s="44" t="s">
        <v>65</v>
      </c>
      <c r="B60" s="14">
        <v>2</v>
      </c>
      <c r="C60" s="14">
        <f t="shared" si="0"/>
        <v>10576.78</v>
      </c>
      <c r="D60" s="37"/>
      <c r="E60" s="8"/>
      <c r="F60" s="14">
        <f t="shared" si="1"/>
        <v>0</v>
      </c>
      <c r="G60" s="8">
        <f t="shared" si="4"/>
        <v>0</v>
      </c>
      <c r="H60" s="16">
        <v>2</v>
      </c>
      <c r="I60" s="8">
        <f t="shared" si="3"/>
        <v>10576.78</v>
      </c>
      <c r="J60" s="30">
        <v>5288.39</v>
      </c>
    </row>
    <row r="61" spans="1:10" ht="210" customHeight="1" thickBot="1">
      <c r="A61" s="45" t="s">
        <v>66</v>
      </c>
      <c r="B61" s="14">
        <v>1</v>
      </c>
      <c r="C61" s="14">
        <f t="shared" si="0"/>
        <v>5288.39</v>
      </c>
      <c r="D61" s="37"/>
      <c r="E61" s="8"/>
      <c r="F61" s="14">
        <f t="shared" si="1"/>
        <v>0</v>
      </c>
      <c r="G61" s="8">
        <f t="shared" si="4"/>
        <v>0</v>
      </c>
      <c r="H61" s="16">
        <v>1</v>
      </c>
      <c r="I61" s="8">
        <f t="shared" si="3"/>
        <v>5288.39</v>
      </c>
      <c r="J61" s="30">
        <v>5288.39</v>
      </c>
    </row>
    <row r="62" spans="1:10" ht="166.5" customHeight="1" thickBot="1">
      <c r="A62" s="44" t="s">
        <v>67</v>
      </c>
      <c r="B62" s="14">
        <v>1</v>
      </c>
      <c r="C62" s="14">
        <f t="shared" si="0"/>
        <v>5288.39</v>
      </c>
      <c r="D62" s="37"/>
      <c r="E62" s="8"/>
      <c r="F62" s="14">
        <f t="shared" si="1"/>
        <v>1</v>
      </c>
      <c r="G62" s="8">
        <f t="shared" si="4"/>
        <v>5288.39</v>
      </c>
      <c r="H62" s="16">
        <v>0</v>
      </c>
      <c r="I62" s="8">
        <f t="shared" si="3"/>
        <v>0</v>
      </c>
      <c r="J62" s="30">
        <v>5288.39</v>
      </c>
    </row>
    <row r="63" spans="1:10" ht="255" customHeight="1" thickBot="1">
      <c r="A63" s="45" t="s">
        <v>68</v>
      </c>
      <c r="B63" s="14">
        <v>2</v>
      </c>
      <c r="C63" s="14">
        <f t="shared" si="0"/>
        <v>10576.78</v>
      </c>
      <c r="D63" s="37"/>
      <c r="E63" s="8"/>
      <c r="F63" s="14">
        <f t="shared" si="1"/>
        <v>2</v>
      </c>
      <c r="G63" s="8">
        <f t="shared" si="4"/>
        <v>10576.78</v>
      </c>
      <c r="H63" s="16">
        <v>0</v>
      </c>
      <c r="I63" s="8">
        <f t="shared" si="3"/>
        <v>0</v>
      </c>
      <c r="J63" s="30">
        <v>5288.39</v>
      </c>
    </row>
    <row r="64" spans="1:10" ht="260.25" customHeight="1" thickBot="1">
      <c r="A64" s="45" t="s">
        <v>69</v>
      </c>
      <c r="B64" s="14">
        <v>1</v>
      </c>
      <c r="C64" s="14">
        <f t="shared" si="0"/>
        <v>5288.39</v>
      </c>
      <c r="D64" s="37"/>
      <c r="E64" s="8"/>
      <c r="F64" s="14">
        <f t="shared" si="1"/>
        <v>0</v>
      </c>
      <c r="G64" s="8">
        <f t="shared" si="4"/>
        <v>0</v>
      </c>
      <c r="H64" s="16">
        <v>1</v>
      </c>
      <c r="I64" s="8">
        <f t="shared" si="3"/>
        <v>5288.39</v>
      </c>
      <c r="J64" s="30">
        <v>5288.39</v>
      </c>
    </row>
    <row r="65" spans="1:10" ht="175.5" customHeight="1">
      <c r="A65" s="42" t="s">
        <v>70</v>
      </c>
      <c r="B65" s="14">
        <v>2</v>
      </c>
      <c r="C65" s="14">
        <f t="shared" si="0"/>
        <v>10576.78</v>
      </c>
      <c r="D65" s="37"/>
      <c r="E65" s="8"/>
      <c r="F65" s="14">
        <f t="shared" si="1"/>
        <v>2</v>
      </c>
      <c r="G65" s="8">
        <f t="shared" si="4"/>
        <v>10576.78</v>
      </c>
      <c r="H65" s="16">
        <v>0</v>
      </c>
      <c r="I65" s="8">
        <f t="shared" si="3"/>
        <v>0</v>
      </c>
      <c r="J65" s="34">
        <v>5288.39</v>
      </c>
    </row>
    <row r="66" spans="1:10" ht="174" customHeight="1">
      <c r="A66" s="42" t="s">
        <v>71</v>
      </c>
      <c r="B66" s="14">
        <v>1</v>
      </c>
      <c r="C66" s="14">
        <f t="shared" si="0"/>
        <v>5288.39</v>
      </c>
      <c r="D66" s="37"/>
      <c r="E66" s="8"/>
      <c r="F66" s="14">
        <f t="shared" si="1"/>
        <v>0</v>
      </c>
      <c r="G66" s="8">
        <f t="shared" si="4"/>
        <v>0</v>
      </c>
      <c r="H66" s="16">
        <v>1</v>
      </c>
      <c r="I66" s="8">
        <f t="shared" si="3"/>
        <v>5288.39</v>
      </c>
      <c r="J66" s="34">
        <v>5288.39</v>
      </c>
    </row>
    <row r="67" spans="1:10" ht="106.5" customHeight="1">
      <c r="A67" s="35" t="s">
        <v>72</v>
      </c>
      <c r="B67" s="14">
        <v>10</v>
      </c>
      <c r="C67" s="14">
        <f t="shared" si="0"/>
        <v>155437</v>
      </c>
      <c r="D67" s="37"/>
      <c r="E67" s="8"/>
      <c r="F67" s="14">
        <f t="shared" si="1"/>
        <v>2</v>
      </c>
      <c r="G67" s="8">
        <f>F67*J67</f>
        <v>31087.4</v>
      </c>
      <c r="H67" s="16">
        <v>8</v>
      </c>
      <c r="I67" s="8">
        <f t="shared" si="3"/>
        <v>124349.6</v>
      </c>
      <c r="J67" s="34">
        <v>15543.7</v>
      </c>
    </row>
    <row r="68" spans="1:10" ht="106.5" customHeight="1">
      <c r="A68" s="43" t="s">
        <v>73</v>
      </c>
      <c r="B68" s="14">
        <v>2</v>
      </c>
      <c r="C68" s="14">
        <f aca="true" t="shared" si="5" ref="C68:C76">B68*J68</f>
        <v>23301.84</v>
      </c>
      <c r="D68" s="37"/>
      <c r="E68" s="8"/>
      <c r="F68" s="14">
        <f aca="true" t="shared" si="6" ref="F68:F76">B68-H68</f>
        <v>2</v>
      </c>
      <c r="G68" s="8">
        <f aca="true" t="shared" si="7" ref="G68:G94">F68*J68</f>
        <v>23301.84</v>
      </c>
      <c r="H68" s="16">
        <v>0</v>
      </c>
      <c r="I68" s="8">
        <f aca="true" t="shared" si="8" ref="I68:I94">H68*J68</f>
        <v>0</v>
      </c>
      <c r="J68" s="34">
        <v>11650.92</v>
      </c>
    </row>
    <row r="69" spans="1:10" ht="75" customHeight="1">
      <c r="A69" s="43" t="s">
        <v>74</v>
      </c>
      <c r="B69" s="14">
        <v>6</v>
      </c>
      <c r="C69" s="14">
        <f t="shared" si="5"/>
        <v>69905.52</v>
      </c>
      <c r="D69" s="37"/>
      <c r="E69" s="8"/>
      <c r="F69" s="14">
        <f t="shared" si="6"/>
        <v>6</v>
      </c>
      <c r="G69" s="8">
        <f t="shared" si="7"/>
        <v>69905.52</v>
      </c>
      <c r="H69" s="16">
        <v>0</v>
      </c>
      <c r="I69" s="8">
        <f t="shared" si="8"/>
        <v>0</v>
      </c>
      <c r="J69" s="34">
        <v>11650.92</v>
      </c>
    </row>
    <row r="70" spans="1:10" ht="75" customHeight="1">
      <c r="A70" s="43" t="s">
        <v>75</v>
      </c>
      <c r="B70" s="14">
        <v>10</v>
      </c>
      <c r="C70" s="14">
        <f t="shared" si="5"/>
        <v>116509.2</v>
      </c>
      <c r="D70" s="37"/>
      <c r="E70" s="8"/>
      <c r="F70" s="14">
        <f t="shared" si="6"/>
        <v>8</v>
      </c>
      <c r="G70" s="8">
        <f t="shared" si="7"/>
        <v>93207.36</v>
      </c>
      <c r="H70" s="16">
        <v>2</v>
      </c>
      <c r="I70" s="8">
        <f t="shared" si="8"/>
        <v>23301.84</v>
      </c>
      <c r="J70" s="34">
        <v>11650.92</v>
      </c>
    </row>
    <row r="71" spans="1:10" ht="75" customHeight="1">
      <c r="A71" s="43" t="s">
        <v>76</v>
      </c>
      <c r="B71" s="14">
        <v>2</v>
      </c>
      <c r="C71" s="14">
        <f t="shared" si="5"/>
        <v>23301.84</v>
      </c>
      <c r="D71" s="37"/>
      <c r="E71" s="8"/>
      <c r="F71" s="14">
        <f t="shared" si="6"/>
        <v>0</v>
      </c>
      <c r="G71" s="8">
        <f t="shared" si="7"/>
        <v>0</v>
      </c>
      <c r="H71" s="16">
        <v>2</v>
      </c>
      <c r="I71" s="8">
        <f t="shared" si="8"/>
        <v>23301.84</v>
      </c>
      <c r="J71" s="34">
        <v>11650.92</v>
      </c>
    </row>
    <row r="72" spans="1:10" ht="75" customHeight="1">
      <c r="A72" s="43" t="s">
        <v>77</v>
      </c>
      <c r="B72" s="14">
        <v>10</v>
      </c>
      <c r="C72" s="14">
        <f t="shared" si="5"/>
        <v>116509.2</v>
      </c>
      <c r="D72" s="37"/>
      <c r="E72" s="8"/>
      <c r="F72" s="14">
        <f t="shared" si="6"/>
        <v>4</v>
      </c>
      <c r="G72" s="8">
        <f t="shared" si="7"/>
        <v>46603.68</v>
      </c>
      <c r="H72" s="16">
        <v>6</v>
      </c>
      <c r="I72" s="8">
        <f t="shared" si="8"/>
        <v>69905.52</v>
      </c>
      <c r="J72" s="34">
        <v>11650.92</v>
      </c>
    </row>
    <row r="73" spans="1:10" ht="75" customHeight="1">
      <c r="A73" s="43" t="s">
        <v>78</v>
      </c>
      <c r="B73" s="14">
        <v>2</v>
      </c>
      <c r="C73" s="14">
        <f t="shared" si="5"/>
        <v>23301.84</v>
      </c>
      <c r="D73" s="37"/>
      <c r="E73" s="8"/>
      <c r="F73" s="14">
        <f t="shared" si="6"/>
        <v>2</v>
      </c>
      <c r="G73" s="8">
        <f t="shared" si="7"/>
        <v>23301.84</v>
      </c>
      <c r="H73" s="16">
        <v>0</v>
      </c>
      <c r="I73" s="8">
        <f t="shared" si="8"/>
        <v>0</v>
      </c>
      <c r="J73" s="34">
        <v>11650.92</v>
      </c>
    </row>
    <row r="74" spans="1:10" ht="75" customHeight="1">
      <c r="A74" s="43" t="s">
        <v>75</v>
      </c>
      <c r="B74" s="14">
        <v>2</v>
      </c>
      <c r="C74" s="14">
        <f t="shared" si="5"/>
        <v>23301.84</v>
      </c>
      <c r="D74" s="37"/>
      <c r="E74" s="8"/>
      <c r="F74" s="14">
        <f t="shared" si="6"/>
        <v>2</v>
      </c>
      <c r="G74" s="8">
        <f t="shared" si="7"/>
        <v>23301.84</v>
      </c>
      <c r="H74" s="16">
        <v>0</v>
      </c>
      <c r="I74" s="8">
        <f t="shared" si="8"/>
        <v>0</v>
      </c>
      <c r="J74" s="34">
        <v>11650.92</v>
      </c>
    </row>
    <row r="75" spans="1:10" ht="75" customHeight="1">
      <c r="A75" s="43" t="s">
        <v>79</v>
      </c>
      <c r="B75" s="14">
        <v>8</v>
      </c>
      <c r="C75" s="14">
        <f t="shared" si="5"/>
        <v>93207.36</v>
      </c>
      <c r="D75" s="37"/>
      <c r="E75" s="8"/>
      <c r="F75" s="14">
        <f t="shared" si="6"/>
        <v>5</v>
      </c>
      <c r="G75" s="8">
        <f t="shared" si="7"/>
        <v>58254.6</v>
      </c>
      <c r="H75" s="16">
        <v>3</v>
      </c>
      <c r="I75" s="8">
        <f t="shared" si="8"/>
        <v>34952.76</v>
      </c>
      <c r="J75" s="34">
        <v>11650.92</v>
      </c>
    </row>
    <row r="76" spans="1:10" ht="75" customHeight="1">
      <c r="A76" s="43" t="s">
        <v>80</v>
      </c>
      <c r="B76" s="14">
        <v>1</v>
      </c>
      <c r="C76" s="14">
        <f t="shared" si="5"/>
        <v>11650.92</v>
      </c>
      <c r="D76" s="37"/>
      <c r="E76" s="8"/>
      <c r="F76" s="14">
        <f t="shared" si="6"/>
        <v>1</v>
      </c>
      <c r="G76" s="8">
        <f t="shared" si="7"/>
        <v>11650.92</v>
      </c>
      <c r="H76" s="16">
        <v>0</v>
      </c>
      <c r="I76" s="8">
        <f t="shared" si="8"/>
        <v>0</v>
      </c>
      <c r="J76" s="34">
        <v>11650.92</v>
      </c>
    </row>
    <row r="77" spans="1:10" ht="75" customHeight="1">
      <c r="A77" s="36" t="s">
        <v>82</v>
      </c>
      <c r="B77" s="14"/>
      <c r="C77" s="14"/>
      <c r="D77" s="37">
        <v>1</v>
      </c>
      <c r="E77" s="8">
        <f>D77*J77</f>
        <v>4571.04</v>
      </c>
      <c r="F77" s="38">
        <f>D77-H77</f>
        <v>0</v>
      </c>
      <c r="G77" s="8">
        <f t="shared" si="7"/>
        <v>0</v>
      </c>
      <c r="H77" s="16">
        <v>1</v>
      </c>
      <c r="I77" s="8">
        <f t="shared" si="8"/>
        <v>4571.04</v>
      </c>
      <c r="J77" s="39">
        <v>4571.04</v>
      </c>
    </row>
    <row r="78" spans="1:10" ht="75" customHeight="1">
      <c r="A78" s="46" t="s">
        <v>83</v>
      </c>
      <c r="B78" s="14"/>
      <c r="C78" s="14"/>
      <c r="D78" s="37">
        <v>1</v>
      </c>
      <c r="E78" s="8">
        <f>D78*J78</f>
        <v>9288.67</v>
      </c>
      <c r="F78" s="38">
        <f aca="true" t="shared" si="9" ref="F78:F94">D78-H78</f>
        <v>1</v>
      </c>
      <c r="G78" s="8">
        <f t="shared" si="7"/>
        <v>9288.67</v>
      </c>
      <c r="H78" s="16">
        <v>0</v>
      </c>
      <c r="I78" s="8">
        <f t="shared" si="8"/>
        <v>0</v>
      </c>
      <c r="J78" s="39">
        <v>9288.67</v>
      </c>
    </row>
    <row r="79" spans="1:10" ht="219.75" customHeight="1">
      <c r="A79" s="13" t="s">
        <v>84</v>
      </c>
      <c r="B79" s="14"/>
      <c r="C79" s="14"/>
      <c r="D79" s="37">
        <v>3</v>
      </c>
      <c r="E79" s="8">
        <f aca="true" t="shared" si="10" ref="E79:E94">D79*J79</f>
        <v>39117.12</v>
      </c>
      <c r="F79" s="38">
        <f t="shared" si="9"/>
        <v>0</v>
      </c>
      <c r="G79" s="8">
        <f t="shared" si="7"/>
        <v>0</v>
      </c>
      <c r="H79" s="16">
        <v>3</v>
      </c>
      <c r="I79" s="8">
        <f t="shared" si="8"/>
        <v>39117.12</v>
      </c>
      <c r="J79" s="39">
        <v>13039.04</v>
      </c>
    </row>
    <row r="80" spans="1:10" ht="161.25" customHeight="1">
      <c r="A80" s="46" t="s">
        <v>85</v>
      </c>
      <c r="B80" s="14"/>
      <c r="C80" s="14"/>
      <c r="D80" s="37">
        <v>2</v>
      </c>
      <c r="E80" s="8">
        <f t="shared" si="10"/>
        <v>164483.56</v>
      </c>
      <c r="F80" s="38">
        <f t="shared" si="9"/>
        <v>2</v>
      </c>
      <c r="G80" s="8">
        <f t="shared" si="7"/>
        <v>164483.56</v>
      </c>
      <c r="H80" s="16">
        <v>0</v>
      </c>
      <c r="I80" s="8">
        <f t="shared" si="8"/>
        <v>0</v>
      </c>
      <c r="J80" s="39">
        <v>82241.78</v>
      </c>
    </row>
    <row r="81" spans="1:10" ht="198" customHeight="1">
      <c r="A81" s="13" t="s">
        <v>84</v>
      </c>
      <c r="B81" s="14"/>
      <c r="C81" s="14"/>
      <c r="D81" s="37">
        <v>1</v>
      </c>
      <c r="E81" s="8">
        <f t="shared" si="10"/>
        <v>13039.04</v>
      </c>
      <c r="F81" s="38">
        <f t="shared" si="9"/>
        <v>0</v>
      </c>
      <c r="G81" s="8">
        <f t="shared" si="7"/>
        <v>0</v>
      </c>
      <c r="H81" s="16">
        <v>1</v>
      </c>
      <c r="I81" s="8">
        <f t="shared" si="8"/>
        <v>13039.04</v>
      </c>
      <c r="J81" s="39">
        <v>13039.04</v>
      </c>
    </row>
    <row r="82" spans="1:10" ht="317.25" customHeight="1">
      <c r="A82" s="13" t="s">
        <v>86</v>
      </c>
      <c r="B82" s="14"/>
      <c r="C82" s="14"/>
      <c r="D82" s="37">
        <v>3</v>
      </c>
      <c r="E82" s="8">
        <f t="shared" si="10"/>
        <v>148035.21</v>
      </c>
      <c r="F82" s="38">
        <f t="shared" si="9"/>
        <v>3</v>
      </c>
      <c r="G82" s="8">
        <f t="shared" si="7"/>
        <v>148035.21</v>
      </c>
      <c r="H82" s="16">
        <v>0</v>
      </c>
      <c r="I82" s="8">
        <f t="shared" si="8"/>
        <v>0</v>
      </c>
      <c r="J82">
        <v>49345.07</v>
      </c>
    </row>
    <row r="83" spans="1:10" ht="280.5" customHeight="1">
      <c r="A83" s="13" t="s">
        <v>87</v>
      </c>
      <c r="B83" s="14"/>
      <c r="C83" s="14"/>
      <c r="D83" s="37">
        <v>1</v>
      </c>
      <c r="E83" s="8">
        <f t="shared" si="10"/>
        <v>112397.09</v>
      </c>
      <c r="F83" s="38">
        <f t="shared" si="9"/>
        <v>0</v>
      </c>
      <c r="G83" s="8">
        <f t="shared" si="7"/>
        <v>0</v>
      </c>
      <c r="H83" s="16">
        <v>1</v>
      </c>
      <c r="I83" s="8">
        <f t="shared" si="8"/>
        <v>112397.09</v>
      </c>
      <c r="J83">
        <v>112397.09</v>
      </c>
    </row>
    <row r="84" spans="1:10" ht="109.5" customHeight="1">
      <c r="A84" s="13" t="s">
        <v>51</v>
      </c>
      <c r="B84" s="14"/>
      <c r="C84" s="14"/>
      <c r="D84" s="37">
        <v>4</v>
      </c>
      <c r="E84" s="8">
        <f t="shared" si="10"/>
        <v>257.56</v>
      </c>
      <c r="F84" s="38">
        <f t="shared" si="9"/>
        <v>0</v>
      </c>
      <c r="G84" s="8">
        <f t="shared" si="7"/>
        <v>0</v>
      </c>
      <c r="H84" s="16">
        <v>4</v>
      </c>
      <c r="I84" s="8">
        <f t="shared" si="8"/>
        <v>257.56</v>
      </c>
      <c r="J84" s="39">
        <v>64.39</v>
      </c>
    </row>
    <row r="85" spans="1:10" ht="162" customHeight="1">
      <c r="A85" s="13" t="s">
        <v>88</v>
      </c>
      <c r="B85" s="14"/>
      <c r="C85" s="14"/>
      <c r="D85" s="37">
        <v>10</v>
      </c>
      <c r="E85" s="8">
        <f t="shared" si="10"/>
        <v>86079.7</v>
      </c>
      <c r="F85" s="38">
        <f t="shared" si="9"/>
        <v>10</v>
      </c>
      <c r="G85" s="8">
        <f t="shared" si="7"/>
        <v>86079.7</v>
      </c>
      <c r="H85" s="16">
        <v>0</v>
      </c>
      <c r="I85" s="8">
        <f t="shared" si="8"/>
        <v>0</v>
      </c>
      <c r="J85" s="39">
        <v>8607.97</v>
      </c>
    </row>
    <row r="86" spans="1:10" ht="159.75" customHeight="1">
      <c r="A86" s="13" t="s">
        <v>89</v>
      </c>
      <c r="B86" s="14"/>
      <c r="C86" s="14"/>
      <c r="D86" s="37">
        <v>10</v>
      </c>
      <c r="E86" s="8">
        <f t="shared" si="10"/>
        <v>86079.7</v>
      </c>
      <c r="F86" s="38">
        <f t="shared" si="9"/>
        <v>0</v>
      </c>
      <c r="G86" s="8">
        <f t="shared" si="7"/>
        <v>0</v>
      </c>
      <c r="H86" s="16">
        <v>10</v>
      </c>
      <c r="I86" s="8">
        <f t="shared" si="8"/>
        <v>86079.7</v>
      </c>
      <c r="J86" s="39">
        <v>8607.97</v>
      </c>
    </row>
    <row r="87" spans="1:10" ht="133.5" customHeight="1">
      <c r="A87" s="13" t="s">
        <v>90</v>
      </c>
      <c r="B87" s="14"/>
      <c r="C87" s="14"/>
      <c r="D87" s="37">
        <v>6</v>
      </c>
      <c r="E87" s="8">
        <f t="shared" si="10"/>
        <v>3641.7000000000003</v>
      </c>
      <c r="F87" s="38">
        <f t="shared" si="9"/>
        <v>0</v>
      </c>
      <c r="G87" s="8">
        <f t="shared" si="7"/>
        <v>0</v>
      </c>
      <c r="H87" s="16">
        <v>6</v>
      </c>
      <c r="I87" s="8">
        <f t="shared" si="8"/>
        <v>3641.7000000000003</v>
      </c>
      <c r="J87" s="39">
        <v>606.95</v>
      </c>
    </row>
    <row r="88" spans="1:10" ht="135.75" customHeight="1">
      <c r="A88" s="13" t="s">
        <v>90</v>
      </c>
      <c r="B88" s="14"/>
      <c r="C88" s="14"/>
      <c r="D88" s="37">
        <v>31</v>
      </c>
      <c r="E88" s="8">
        <f t="shared" si="10"/>
        <v>18815.45</v>
      </c>
      <c r="F88" s="38">
        <f t="shared" si="9"/>
        <v>0</v>
      </c>
      <c r="G88" s="8">
        <f t="shared" si="7"/>
        <v>0</v>
      </c>
      <c r="H88" s="16">
        <v>31</v>
      </c>
      <c r="I88" s="8">
        <f t="shared" si="8"/>
        <v>18815.45</v>
      </c>
      <c r="J88" s="39">
        <v>606.95</v>
      </c>
    </row>
    <row r="89" spans="1:10" ht="135.75" customHeight="1">
      <c r="A89" s="13" t="s">
        <v>92</v>
      </c>
      <c r="B89" s="14"/>
      <c r="C89" s="14"/>
      <c r="D89" s="37">
        <v>2</v>
      </c>
      <c r="E89" s="8">
        <f t="shared" si="10"/>
        <v>24672.514</v>
      </c>
      <c r="F89" s="38">
        <f t="shared" si="9"/>
        <v>1</v>
      </c>
      <c r="G89" s="8">
        <f t="shared" si="7"/>
        <v>12336.257</v>
      </c>
      <c r="H89" s="16">
        <v>1</v>
      </c>
      <c r="I89" s="8">
        <f t="shared" si="8"/>
        <v>12336.257</v>
      </c>
      <c r="J89" s="39">
        <v>12336.257</v>
      </c>
    </row>
    <row r="90" spans="1:10" ht="135.75" customHeight="1">
      <c r="A90" s="13" t="s">
        <v>93</v>
      </c>
      <c r="B90" s="14"/>
      <c r="C90" s="14"/>
      <c r="D90" s="37">
        <v>20</v>
      </c>
      <c r="E90" s="8">
        <f t="shared" si="10"/>
        <v>9194.199999999999</v>
      </c>
      <c r="F90" s="38">
        <f t="shared" si="9"/>
        <v>0</v>
      </c>
      <c r="G90" s="8">
        <f t="shared" si="7"/>
        <v>0</v>
      </c>
      <c r="H90" s="16">
        <v>20</v>
      </c>
      <c r="I90" s="8">
        <f t="shared" si="8"/>
        <v>9194.199999999999</v>
      </c>
      <c r="J90">
        <v>459.71</v>
      </c>
    </row>
    <row r="91" spans="1:10" ht="135.75" customHeight="1">
      <c r="A91" s="13" t="s">
        <v>94</v>
      </c>
      <c r="B91" s="14"/>
      <c r="C91" s="14"/>
      <c r="D91" s="37">
        <v>3</v>
      </c>
      <c r="E91" s="8">
        <f t="shared" si="10"/>
        <v>99167.07</v>
      </c>
      <c r="F91" s="38">
        <f t="shared" si="9"/>
        <v>0</v>
      </c>
      <c r="G91" s="8">
        <f t="shared" si="7"/>
        <v>0</v>
      </c>
      <c r="H91" s="16">
        <v>3</v>
      </c>
      <c r="I91" s="8">
        <f t="shared" si="8"/>
        <v>99167.07</v>
      </c>
      <c r="J91">
        <v>33055.69</v>
      </c>
    </row>
    <row r="92" spans="1:10" ht="135.75" customHeight="1">
      <c r="A92" s="13" t="s">
        <v>18</v>
      </c>
      <c r="B92" s="14"/>
      <c r="C92" s="14"/>
      <c r="D92" s="37">
        <v>150</v>
      </c>
      <c r="E92" s="8">
        <f t="shared" si="10"/>
        <v>184095</v>
      </c>
      <c r="F92" s="38">
        <f t="shared" si="9"/>
        <v>0</v>
      </c>
      <c r="G92" s="8">
        <f t="shared" si="7"/>
        <v>0</v>
      </c>
      <c r="H92" s="16">
        <v>150</v>
      </c>
      <c r="I92" s="8">
        <f t="shared" si="8"/>
        <v>184095</v>
      </c>
      <c r="J92">
        <v>1227.3</v>
      </c>
    </row>
    <row r="93" spans="1:10" ht="135.75" customHeight="1">
      <c r="A93" s="41" t="s">
        <v>95</v>
      </c>
      <c r="B93" s="14"/>
      <c r="C93" s="14"/>
      <c r="D93" s="37">
        <v>550</v>
      </c>
      <c r="E93" s="8">
        <f t="shared" si="10"/>
        <v>7106</v>
      </c>
      <c r="F93" s="38">
        <f t="shared" si="9"/>
        <v>0</v>
      </c>
      <c r="G93" s="8">
        <f t="shared" si="7"/>
        <v>0</v>
      </c>
      <c r="H93" s="16">
        <v>550</v>
      </c>
      <c r="I93" s="8">
        <f t="shared" si="8"/>
        <v>7106</v>
      </c>
      <c r="J93">
        <v>12.92</v>
      </c>
    </row>
    <row r="94" spans="1:10" ht="135.75" customHeight="1">
      <c r="A94" s="46" t="s">
        <v>85</v>
      </c>
      <c r="B94" s="14"/>
      <c r="C94" s="14"/>
      <c r="D94" s="37">
        <v>1</v>
      </c>
      <c r="E94" s="8">
        <f t="shared" si="10"/>
        <v>82241.78</v>
      </c>
      <c r="F94" s="38">
        <f t="shared" si="9"/>
        <v>0</v>
      </c>
      <c r="G94" s="8">
        <f t="shared" si="7"/>
        <v>0</v>
      </c>
      <c r="H94" s="16">
        <v>1</v>
      </c>
      <c r="I94" s="8">
        <f t="shared" si="8"/>
        <v>82241.78</v>
      </c>
      <c r="J94">
        <v>82241.78</v>
      </c>
    </row>
    <row r="95" spans="1:9" ht="12.75">
      <c r="A95" s="50" t="s">
        <v>29</v>
      </c>
      <c r="B95" s="15"/>
      <c r="C95" s="15"/>
      <c r="D95" s="16"/>
      <c r="E95" s="8"/>
      <c r="F95" s="15"/>
      <c r="G95" s="8"/>
      <c r="H95" s="16"/>
      <c r="I95" s="8"/>
    </row>
    <row r="96" spans="1:13" ht="20.25" customHeight="1">
      <c r="A96" s="51"/>
      <c r="B96" s="17">
        <f aca="true" t="shared" si="11" ref="B96:I96">SUM(B4:B95)</f>
        <v>9432</v>
      </c>
      <c r="C96" s="17">
        <f t="shared" si="11"/>
        <v>4012296.3899999997</v>
      </c>
      <c r="D96" s="17">
        <f t="shared" si="11"/>
        <v>799</v>
      </c>
      <c r="E96" s="17">
        <f t="shared" si="11"/>
        <v>1092282.4039999999</v>
      </c>
      <c r="F96" s="17">
        <f t="shared" si="11"/>
        <v>3327</v>
      </c>
      <c r="G96" s="17">
        <f t="shared" si="11"/>
        <v>3116370.1969999997</v>
      </c>
      <c r="H96" s="17">
        <f t="shared" si="11"/>
        <v>6904</v>
      </c>
      <c r="I96" s="17">
        <f t="shared" si="11"/>
        <v>1988208.5970000005</v>
      </c>
      <c r="M96" s="13"/>
    </row>
    <row r="97" spans="1:9" ht="12.75">
      <c r="A97" s="19"/>
      <c r="B97" s="19"/>
      <c r="C97" s="19"/>
      <c r="D97" s="19"/>
      <c r="E97" s="19"/>
      <c r="F97" s="19"/>
      <c r="G97" s="19"/>
      <c r="H97" s="19"/>
      <c r="I97" s="19"/>
    </row>
    <row r="98" spans="1:9" ht="12.75">
      <c r="A98" s="19"/>
      <c r="B98" s="19"/>
      <c r="C98" s="19"/>
      <c r="D98" s="19"/>
      <c r="E98" s="19"/>
      <c r="F98" s="19"/>
      <c r="G98" s="19"/>
      <c r="H98" s="19"/>
      <c r="I98" s="19"/>
    </row>
    <row r="99" spans="1:9" ht="12.75">
      <c r="A99" s="20" t="s">
        <v>38</v>
      </c>
      <c r="B99" s="19"/>
      <c r="C99" s="19"/>
      <c r="D99" s="19"/>
      <c r="E99" s="19"/>
      <c r="F99" s="19"/>
      <c r="G99" s="19"/>
      <c r="H99" s="19"/>
      <c r="I99" s="19"/>
    </row>
    <row r="100" spans="1:9" ht="12.75">
      <c r="A100" s="20"/>
      <c r="B100" s="20"/>
      <c r="C100" s="20"/>
      <c r="D100" s="20"/>
      <c r="E100" s="20"/>
      <c r="F100" s="20"/>
      <c r="G100" s="20"/>
      <c r="H100" s="20" t="s">
        <v>39</v>
      </c>
      <c r="I100" s="20"/>
    </row>
    <row r="101" spans="1:9" ht="12.75">
      <c r="A101" s="20" t="s">
        <v>40</v>
      </c>
      <c r="B101" s="20"/>
      <c r="C101" s="20"/>
      <c r="D101" s="20"/>
      <c r="E101" s="20"/>
      <c r="F101" s="20"/>
      <c r="G101" s="20"/>
      <c r="H101" s="20"/>
      <c r="I101" s="20"/>
    </row>
    <row r="102" spans="1:9" ht="12.75">
      <c r="A102" s="20"/>
      <c r="B102" s="20"/>
      <c r="C102" s="20"/>
      <c r="D102" s="20"/>
      <c r="E102" s="20"/>
      <c r="F102" s="20"/>
      <c r="G102" s="20"/>
      <c r="H102" s="20" t="s">
        <v>41</v>
      </c>
      <c r="I102" s="20"/>
    </row>
    <row r="103" spans="1:9" ht="12.75">
      <c r="A103" s="19"/>
      <c r="B103" s="20"/>
      <c r="C103" s="20"/>
      <c r="D103" s="20"/>
      <c r="E103" s="20"/>
      <c r="F103" s="20"/>
      <c r="G103" s="20"/>
      <c r="H103" s="20"/>
      <c r="I103" s="20"/>
    </row>
    <row r="104" spans="1:14" ht="12.75">
      <c r="A104" s="19"/>
      <c r="B104" s="19"/>
      <c r="C104" s="19"/>
      <c r="D104" s="19"/>
      <c r="E104" s="19"/>
      <c r="F104" s="19"/>
      <c r="G104" s="19"/>
      <c r="H104" s="19"/>
      <c r="I104" s="19"/>
      <c r="N104" s="18"/>
    </row>
    <row r="105" ht="12.75">
      <c r="N105" s="18"/>
    </row>
    <row r="106" ht="12.75">
      <c r="N106" s="18"/>
    </row>
    <row r="107" ht="12.75">
      <c r="N107" s="18"/>
    </row>
    <row r="108" ht="12.75">
      <c r="N108" s="18"/>
    </row>
    <row r="109" ht="12.75">
      <c r="N109" s="18"/>
    </row>
    <row r="110" ht="12.75">
      <c r="N110" s="18"/>
    </row>
    <row r="111" ht="12.75">
      <c r="N111" s="18"/>
    </row>
    <row r="112" ht="12.75">
      <c r="N112" s="18"/>
    </row>
    <row r="113" ht="12.75">
      <c r="N113" s="18"/>
    </row>
    <row r="114" ht="12.75">
      <c r="N114" s="18"/>
    </row>
  </sheetData>
  <sheetProtection/>
  <autoFilter ref="A1:A9"/>
  <mergeCells count="2">
    <mergeCell ref="A1:I1"/>
    <mergeCell ref="A95:A96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O108"/>
  <sheetViews>
    <sheetView zoomScalePageLayoutView="0" workbookViewId="0" topLeftCell="A1">
      <selection activeCell="A1" sqref="A1:I97"/>
    </sheetView>
  </sheetViews>
  <sheetFormatPr defaultColWidth="9.140625" defaultRowHeight="12.75"/>
  <cols>
    <col min="1" max="1" width="17.140625" style="0" customWidth="1"/>
    <col min="2" max="2" width="9.8515625" style="0" customWidth="1"/>
    <col min="3" max="3" width="14.57421875" style="0" customWidth="1"/>
    <col min="4" max="4" width="9.00390625" style="0" customWidth="1"/>
    <col min="5" max="5" width="12.8515625" style="0" customWidth="1"/>
    <col min="6" max="6" width="11.7109375" style="0" customWidth="1"/>
    <col min="7" max="7" width="11.421875" style="0" customWidth="1"/>
    <col min="8" max="8" width="10.00390625" style="0" customWidth="1"/>
    <col min="9" max="9" width="14.421875" style="0" customWidth="1"/>
    <col min="10" max="10" width="14.7109375" style="0" customWidth="1"/>
    <col min="12" max="12" width="10.57421875" style="0" bestFit="1" customWidth="1"/>
    <col min="14" max="14" width="15.00390625" style="0" customWidth="1"/>
    <col min="15" max="15" width="13.8515625" style="0" customWidth="1"/>
  </cols>
  <sheetData>
    <row r="1" spans="1:9" ht="55.5" customHeight="1">
      <c r="A1" s="47" t="s">
        <v>91</v>
      </c>
      <c r="B1" s="48"/>
      <c r="C1" s="48"/>
      <c r="D1" s="48"/>
      <c r="E1" s="48"/>
      <c r="F1" s="48"/>
      <c r="G1" s="48"/>
      <c r="H1" s="48"/>
      <c r="I1" s="49"/>
    </row>
    <row r="2" spans="1:9" ht="51" customHeight="1">
      <c r="A2" s="1" t="s">
        <v>0</v>
      </c>
      <c r="B2" s="2" t="s">
        <v>81</v>
      </c>
      <c r="C2" s="2"/>
      <c r="D2" s="3" t="s">
        <v>1</v>
      </c>
      <c r="E2" s="4"/>
      <c r="F2" s="3" t="s">
        <v>2</v>
      </c>
      <c r="G2" s="4"/>
      <c r="H2" s="2" t="s">
        <v>3</v>
      </c>
      <c r="I2" s="2"/>
    </row>
    <row r="3" spans="1:9" ht="17.25" customHeight="1">
      <c r="A3" s="5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</row>
    <row r="4" spans="1:13" ht="48.75" customHeight="1">
      <c r="A4" s="7" t="s">
        <v>6</v>
      </c>
      <c r="B4" s="8">
        <v>1</v>
      </c>
      <c r="C4" s="8">
        <f aca="true" t="shared" si="0" ref="C4:C67">B4*J4</f>
        <v>15000</v>
      </c>
      <c r="D4" s="8"/>
      <c r="E4" s="8"/>
      <c r="F4" s="8">
        <f aca="true" t="shared" si="1" ref="F4:F67">B4-H4</f>
        <v>0</v>
      </c>
      <c r="G4" s="8">
        <f aca="true" t="shared" si="2" ref="G4:G35">F4*J4</f>
        <v>0</v>
      </c>
      <c r="H4" s="8">
        <v>1</v>
      </c>
      <c r="I4" s="8">
        <f aca="true" t="shared" si="3" ref="I4:I67">H4*J4</f>
        <v>15000</v>
      </c>
      <c r="J4">
        <v>15000</v>
      </c>
      <c r="M4">
        <f>I4/H4</f>
        <v>15000</v>
      </c>
    </row>
    <row r="5" spans="1:10" ht="133.5" customHeight="1">
      <c r="A5" s="9" t="s">
        <v>8</v>
      </c>
      <c r="B5" s="8">
        <v>57</v>
      </c>
      <c r="C5" s="8">
        <f t="shared" si="0"/>
        <v>11471.25</v>
      </c>
      <c r="D5" s="8"/>
      <c r="E5" s="8"/>
      <c r="F5" s="8">
        <f t="shared" si="1"/>
        <v>27</v>
      </c>
      <c r="G5" s="8">
        <f t="shared" si="2"/>
        <v>5433.75</v>
      </c>
      <c r="H5" s="8">
        <v>30</v>
      </c>
      <c r="I5" s="8">
        <f t="shared" si="3"/>
        <v>6037.5</v>
      </c>
      <c r="J5">
        <v>201.25</v>
      </c>
    </row>
    <row r="6" spans="1:12" ht="200.25" customHeight="1">
      <c r="A6" s="9" t="s">
        <v>9</v>
      </c>
      <c r="B6" s="8">
        <v>5</v>
      </c>
      <c r="C6" s="8">
        <f t="shared" si="0"/>
        <v>1453.5</v>
      </c>
      <c r="D6" s="8"/>
      <c r="E6" s="8"/>
      <c r="F6" s="8">
        <f t="shared" si="1"/>
        <v>0</v>
      </c>
      <c r="G6" s="8">
        <f t="shared" si="2"/>
        <v>0</v>
      </c>
      <c r="H6" s="8">
        <v>5</v>
      </c>
      <c r="I6" s="8">
        <f t="shared" si="3"/>
        <v>1453.5</v>
      </c>
      <c r="J6">
        <v>290.7</v>
      </c>
      <c r="L6">
        <v>290.7</v>
      </c>
    </row>
    <row r="7" spans="1:10" s="21" customFormat="1" ht="93.75" customHeight="1">
      <c r="A7" s="7" t="s">
        <v>10</v>
      </c>
      <c r="B7" s="8">
        <v>1</v>
      </c>
      <c r="C7" s="8">
        <f t="shared" si="0"/>
        <v>11200</v>
      </c>
      <c r="D7" s="8"/>
      <c r="E7" s="8"/>
      <c r="F7" s="8">
        <f t="shared" si="1"/>
        <v>0</v>
      </c>
      <c r="G7" s="8">
        <f t="shared" si="2"/>
        <v>0</v>
      </c>
      <c r="H7" s="8">
        <v>1</v>
      </c>
      <c r="I7" s="8">
        <f t="shared" si="3"/>
        <v>11200</v>
      </c>
      <c r="J7">
        <v>11200</v>
      </c>
    </row>
    <row r="8" spans="1:10" s="21" customFormat="1" ht="192.75" customHeight="1">
      <c r="A8" s="7" t="s">
        <v>11</v>
      </c>
      <c r="B8" s="8">
        <v>3</v>
      </c>
      <c r="C8" s="8">
        <f t="shared" si="0"/>
        <v>105300</v>
      </c>
      <c r="D8" s="8"/>
      <c r="E8" s="8"/>
      <c r="F8" s="8">
        <f t="shared" si="1"/>
        <v>0</v>
      </c>
      <c r="G8" s="8">
        <f t="shared" si="2"/>
        <v>0</v>
      </c>
      <c r="H8" s="8">
        <v>3</v>
      </c>
      <c r="I8" s="8">
        <f t="shared" si="3"/>
        <v>105300</v>
      </c>
      <c r="J8">
        <v>35100</v>
      </c>
    </row>
    <row r="9" spans="1:10" ht="120">
      <c r="A9" s="7" t="s">
        <v>7</v>
      </c>
      <c r="B9" s="11">
        <v>38</v>
      </c>
      <c r="C9" s="8">
        <f t="shared" si="0"/>
        <v>6669</v>
      </c>
      <c r="D9" s="11"/>
      <c r="E9" s="10"/>
      <c r="F9" s="8">
        <f t="shared" si="1"/>
        <v>0</v>
      </c>
      <c r="G9" s="8">
        <f t="shared" si="2"/>
        <v>0</v>
      </c>
      <c r="H9" s="11">
        <v>38</v>
      </c>
      <c r="I9" s="8">
        <f t="shared" si="3"/>
        <v>6669</v>
      </c>
      <c r="J9">
        <v>175.5</v>
      </c>
    </row>
    <row r="10" spans="1:10" ht="63.75">
      <c r="A10" s="13" t="s">
        <v>13</v>
      </c>
      <c r="B10" s="14">
        <v>3</v>
      </c>
      <c r="C10" s="8">
        <f t="shared" si="0"/>
        <v>18210</v>
      </c>
      <c r="D10" s="14"/>
      <c r="E10" s="15"/>
      <c r="F10" s="8">
        <f t="shared" si="1"/>
        <v>0</v>
      </c>
      <c r="G10" s="8">
        <f t="shared" si="2"/>
        <v>0</v>
      </c>
      <c r="H10" s="26">
        <v>3</v>
      </c>
      <c r="I10" s="8">
        <f t="shared" si="3"/>
        <v>18210</v>
      </c>
      <c r="J10">
        <v>6070</v>
      </c>
    </row>
    <row r="11" spans="1:10" ht="63.75">
      <c r="A11" s="13" t="s">
        <v>14</v>
      </c>
      <c r="B11" s="14">
        <v>1</v>
      </c>
      <c r="C11" s="8">
        <f t="shared" si="0"/>
        <v>6070</v>
      </c>
      <c r="D11" s="14"/>
      <c r="E11" s="15"/>
      <c r="F11" s="8">
        <f t="shared" si="1"/>
        <v>0</v>
      </c>
      <c r="G11" s="8">
        <f t="shared" si="2"/>
        <v>0</v>
      </c>
      <c r="H11" s="26">
        <v>1</v>
      </c>
      <c r="I11" s="8">
        <f t="shared" si="3"/>
        <v>6070</v>
      </c>
      <c r="J11">
        <v>6070</v>
      </c>
    </row>
    <row r="12" spans="1:10" ht="204">
      <c r="A12" s="13" t="s">
        <v>15</v>
      </c>
      <c r="B12" s="14">
        <v>1</v>
      </c>
      <c r="C12" s="8">
        <f t="shared" si="0"/>
        <v>8824</v>
      </c>
      <c r="D12" s="14"/>
      <c r="E12" s="14"/>
      <c r="F12" s="8">
        <f t="shared" si="1"/>
        <v>1</v>
      </c>
      <c r="G12" s="8">
        <f t="shared" si="2"/>
        <v>8824</v>
      </c>
      <c r="H12" s="26">
        <v>0</v>
      </c>
      <c r="I12" s="8">
        <f t="shared" si="3"/>
        <v>0</v>
      </c>
      <c r="J12">
        <v>8824</v>
      </c>
    </row>
    <row r="13" spans="1:10" ht="51">
      <c r="A13" s="13" t="s">
        <v>16</v>
      </c>
      <c r="B13" s="14">
        <v>1</v>
      </c>
      <c r="C13" s="8">
        <f t="shared" si="0"/>
        <v>40535</v>
      </c>
      <c r="D13" s="14"/>
      <c r="E13" s="15"/>
      <c r="F13" s="8">
        <f t="shared" si="1"/>
        <v>0</v>
      </c>
      <c r="G13" s="8">
        <f t="shared" si="2"/>
        <v>0</v>
      </c>
      <c r="H13" s="26">
        <v>1</v>
      </c>
      <c r="I13" s="8">
        <f t="shared" si="3"/>
        <v>40535</v>
      </c>
      <c r="J13">
        <v>40535</v>
      </c>
    </row>
    <row r="14" spans="1:10" ht="51">
      <c r="A14" s="13" t="s">
        <v>17</v>
      </c>
      <c r="B14" s="14">
        <v>1</v>
      </c>
      <c r="C14" s="8">
        <f t="shared" si="0"/>
        <v>16444</v>
      </c>
      <c r="D14" s="14"/>
      <c r="E14" s="15"/>
      <c r="F14" s="8">
        <f t="shared" si="1"/>
        <v>0</v>
      </c>
      <c r="G14" s="8">
        <f t="shared" si="2"/>
        <v>0</v>
      </c>
      <c r="H14" s="26">
        <v>1</v>
      </c>
      <c r="I14" s="8">
        <f t="shared" si="3"/>
        <v>16444</v>
      </c>
      <c r="J14">
        <v>16444</v>
      </c>
    </row>
    <row r="15" spans="1:10" ht="105" customHeight="1">
      <c r="A15" s="13" t="s">
        <v>18</v>
      </c>
      <c r="B15" s="13">
        <v>37</v>
      </c>
      <c r="C15" s="8">
        <f t="shared" si="0"/>
        <v>21645</v>
      </c>
      <c r="D15" s="13"/>
      <c r="E15" s="8"/>
      <c r="F15" s="14">
        <f t="shared" si="1"/>
        <v>8</v>
      </c>
      <c r="G15" s="8">
        <f t="shared" si="2"/>
        <v>4680</v>
      </c>
      <c r="H15" s="13">
        <v>29</v>
      </c>
      <c r="I15" s="8">
        <f t="shared" si="3"/>
        <v>16965</v>
      </c>
      <c r="J15" s="24">
        <v>585</v>
      </c>
    </row>
    <row r="16" spans="1:10" ht="87.75" customHeight="1">
      <c r="A16" s="13" t="s">
        <v>12</v>
      </c>
      <c r="B16" s="13">
        <v>4</v>
      </c>
      <c r="C16" s="8">
        <f t="shared" si="0"/>
        <v>1380</v>
      </c>
      <c r="D16" s="13"/>
      <c r="E16" s="8"/>
      <c r="F16" s="14">
        <f t="shared" si="1"/>
        <v>4</v>
      </c>
      <c r="G16" s="8">
        <f t="shared" si="2"/>
        <v>1380</v>
      </c>
      <c r="H16" s="13">
        <v>0</v>
      </c>
      <c r="I16" s="8">
        <f t="shared" si="3"/>
        <v>0</v>
      </c>
      <c r="J16" s="24">
        <v>345</v>
      </c>
    </row>
    <row r="17" spans="1:10" ht="82.5" customHeight="1">
      <c r="A17" s="13" t="s">
        <v>19</v>
      </c>
      <c r="B17" s="13">
        <v>125</v>
      </c>
      <c r="C17" s="8">
        <f t="shared" si="0"/>
        <v>48551.25</v>
      </c>
      <c r="D17" s="13"/>
      <c r="E17" s="8"/>
      <c r="F17" s="14">
        <f t="shared" si="1"/>
        <v>19</v>
      </c>
      <c r="G17" s="8">
        <f t="shared" si="2"/>
        <v>7379.790000000001</v>
      </c>
      <c r="H17" s="13">
        <v>106</v>
      </c>
      <c r="I17" s="8">
        <f t="shared" si="3"/>
        <v>41171.46</v>
      </c>
      <c r="J17" s="24">
        <v>388.41</v>
      </c>
    </row>
    <row r="18" spans="1:10" ht="105" customHeight="1">
      <c r="A18" s="12" t="s">
        <v>20</v>
      </c>
      <c r="B18" s="13">
        <v>8</v>
      </c>
      <c r="C18" s="8">
        <f t="shared" si="0"/>
        <v>1121.36</v>
      </c>
      <c r="D18" s="16"/>
      <c r="E18" s="8"/>
      <c r="F18" s="14">
        <f t="shared" si="1"/>
        <v>0</v>
      </c>
      <c r="G18" s="8">
        <f t="shared" si="2"/>
        <v>0</v>
      </c>
      <c r="H18" s="16">
        <v>8</v>
      </c>
      <c r="I18" s="8">
        <f t="shared" si="3"/>
        <v>1121.36</v>
      </c>
      <c r="J18">
        <v>140.17</v>
      </c>
    </row>
    <row r="19" spans="1:10" ht="98.25" customHeight="1">
      <c r="A19" s="12" t="s">
        <v>21</v>
      </c>
      <c r="B19" s="13">
        <v>11</v>
      </c>
      <c r="C19" s="8">
        <f t="shared" si="0"/>
        <v>10981.41</v>
      </c>
      <c r="D19" s="16"/>
      <c r="E19" s="8"/>
      <c r="F19" s="14">
        <f t="shared" si="1"/>
        <v>3</v>
      </c>
      <c r="G19" s="8">
        <f t="shared" si="2"/>
        <v>2994.93</v>
      </c>
      <c r="H19" s="16">
        <v>8</v>
      </c>
      <c r="I19" s="8">
        <f t="shared" si="3"/>
        <v>7986.48</v>
      </c>
      <c r="J19">
        <v>998.31</v>
      </c>
    </row>
    <row r="20" spans="1:10" ht="64.5" customHeight="1">
      <c r="A20" s="13" t="s">
        <v>22</v>
      </c>
      <c r="B20" s="13">
        <v>2</v>
      </c>
      <c r="C20" s="8">
        <f t="shared" si="0"/>
        <v>26536</v>
      </c>
      <c r="D20" s="16"/>
      <c r="E20" s="8"/>
      <c r="F20" s="14">
        <f t="shared" si="1"/>
        <v>2</v>
      </c>
      <c r="G20" s="8">
        <f t="shared" si="2"/>
        <v>26536</v>
      </c>
      <c r="H20" s="16">
        <v>0</v>
      </c>
      <c r="I20" s="8">
        <f t="shared" si="3"/>
        <v>0</v>
      </c>
      <c r="J20" s="23">
        <v>13268</v>
      </c>
    </row>
    <row r="21" spans="1:10" ht="64.5" customHeight="1">
      <c r="A21" s="13" t="s">
        <v>23</v>
      </c>
      <c r="B21" s="13">
        <v>1</v>
      </c>
      <c r="C21" s="8">
        <f t="shared" si="0"/>
        <v>13268</v>
      </c>
      <c r="D21" s="16"/>
      <c r="E21" s="8"/>
      <c r="F21" s="14">
        <f t="shared" si="1"/>
        <v>0</v>
      </c>
      <c r="G21" s="8">
        <f t="shared" si="2"/>
        <v>0</v>
      </c>
      <c r="H21" s="16">
        <v>1</v>
      </c>
      <c r="I21" s="8">
        <f t="shared" si="3"/>
        <v>13268</v>
      </c>
      <c r="J21" s="23">
        <v>13268</v>
      </c>
    </row>
    <row r="22" spans="1:10" ht="64.5" customHeight="1">
      <c r="A22" s="13" t="s">
        <v>24</v>
      </c>
      <c r="B22" s="13">
        <v>1</v>
      </c>
      <c r="C22" s="8">
        <f t="shared" si="0"/>
        <v>13268</v>
      </c>
      <c r="D22" s="16"/>
      <c r="E22" s="8"/>
      <c r="F22" s="14">
        <f t="shared" si="1"/>
        <v>0</v>
      </c>
      <c r="G22" s="8">
        <f t="shared" si="2"/>
        <v>0</v>
      </c>
      <c r="H22" s="16">
        <v>1</v>
      </c>
      <c r="I22" s="8">
        <f t="shared" si="3"/>
        <v>13268</v>
      </c>
      <c r="J22" s="23">
        <v>13268</v>
      </c>
    </row>
    <row r="23" spans="1:15" ht="51">
      <c r="A23" s="13" t="s">
        <v>25</v>
      </c>
      <c r="B23" s="17">
        <v>2</v>
      </c>
      <c r="C23" s="17">
        <f t="shared" si="0"/>
        <v>26536</v>
      </c>
      <c r="D23" s="16"/>
      <c r="E23" s="8"/>
      <c r="F23" s="14">
        <f t="shared" si="1"/>
        <v>2</v>
      </c>
      <c r="G23" s="8">
        <f t="shared" si="2"/>
        <v>26536</v>
      </c>
      <c r="H23" s="16">
        <v>0</v>
      </c>
      <c r="I23" s="8">
        <f t="shared" si="3"/>
        <v>0</v>
      </c>
      <c r="J23" s="23">
        <v>13268</v>
      </c>
      <c r="L23" s="25">
        <v>6167598.62</v>
      </c>
      <c r="N23">
        <v>4615376.39</v>
      </c>
      <c r="O23">
        <v>3131968.46</v>
      </c>
    </row>
    <row r="24" spans="1:10" ht="51">
      <c r="A24" s="13" t="s">
        <v>26</v>
      </c>
      <c r="B24" s="15">
        <v>2</v>
      </c>
      <c r="C24" s="15">
        <f t="shared" si="0"/>
        <v>26536</v>
      </c>
      <c r="D24" s="16"/>
      <c r="E24" s="8"/>
      <c r="F24" s="14">
        <f t="shared" si="1"/>
        <v>1</v>
      </c>
      <c r="G24" s="8">
        <f t="shared" si="2"/>
        <v>13268</v>
      </c>
      <c r="H24" s="16">
        <v>1</v>
      </c>
      <c r="I24" s="8">
        <f t="shared" si="3"/>
        <v>13268</v>
      </c>
      <c r="J24" s="23">
        <v>13268</v>
      </c>
    </row>
    <row r="25" spans="1:10" ht="102">
      <c r="A25" s="13" t="s">
        <v>27</v>
      </c>
      <c r="B25" s="14">
        <v>2</v>
      </c>
      <c r="C25" s="14">
        <f t="shared" si="0"/>
        <v>12626</v>
      </c>
      <c r="D25" s="16"/>
      <c r="E25" s="8"/>
      <c r="F25" s="14">
        <f t="shared" si="1"/>
        <v>1</v>
      </c>
      <c r="G25" s="8">
        <f t="shared" si="2"/>
        <v>6313</v>
      </c>
      <c r="H25" s="16">
        <v>1</v>
      </c>
      <c r="I25" s="8">
        <f t="shared" si="3"/>
        <v>6313</v>
      </c>
      <c r="J25" s="23">
        <v>6313</v>
      </c>
    </row>
    <row r="26" spans="1:10" ht="81" customHeight="1">
      <c r="A26" s="13" t="s">
        <v>28</v>
      </c>
      <c r="B26" s="14">
        <v>39</v>
      </c>
      <c r="C26" s="14">
        <f t="shared" si="0"/>
        <v>20969.129999999997</v>
      </c>
      <c r="D26" s="16"/>
      <c r="E26" s="8"/>
      <c r="F26" s="14">
        <f t="shared" si="1"/>
        <v>30</v>
      </c>
      <c r="G26" s="8">
        <f t="shared" si="2"/>
        <v>16130.099999999999</v>
      </c>
      <c r="H26" s="16">
        <v>9</v>
      </c>
      <c r="I26" s="8">
        <f t="shared" si="3"/>
        <v>4839.03</v>
      </c>
      <c r="J26" s="23">
        <v>537.67</v>
      </c>
    </row>
    <row r="27" spans="1:10" ht="108.75" customHeight="1">
      <c r="A27" s="22" t="s">
        <v>30</v>
      </c>
      <c r="B27" s="14">
        <v>5839</v>
      </c>
      <c r="C27" s="14">
        <f t="shared" si="0"/>
        <v>75206.32</v>
      </c>
      <c r="D27" s="16"/>
      <c r="E27" s="8"/>
      <c r="F27" s="14">
        <f t="shared" si="1"/>
        <v>298</v>
      </c>
      <c r="G27" s="8">
        <f t="shared" si="2"/>
        <v>3838.2400000000002</v>
      </c>
      <c r="H27" s="16">
        <v>5541</v>
      </c>
      <c r="I27" s="8">
        <f t="shared" si="3"/>
        <v>71368.08</v>
      </c>
      <c r="J27" s="23">
        <v>12.88</v>
      </c>
    </row>
    <row r="28" spans="1:10" ht="81" customHeight="1">
      <c r="A28" s="22" t="s">
        <v>31</v>
      </c>
      <c r="B28" s="14">
        <v>50</v>
      </c>
      <c r="C28" s="14">
        <f t="shared" si="0"/>
        <v>2918</v>
      </c>
      <c r="D28" s="16"/>
      <c r="E28" s="8"/>
      <c r="F28" s="14">
        <f t="shared" si="1"/>
        <v>10</v>
      </c>
      <c r="G28" s="8">
        <f t="shared" si="2"/>
        <v>583.6</v>
      </c>
      <c r="H28" s="16">
        <v>40</v>
      </c>
      <c r="I28" s="8">
        <f t="shared" si="3"/>
        <v>2334.4</v>
      </c>
      <c r="J28" s="23">
        <v>58.36</v>
      </c>
    </row>
    <row r="29" spans="1:10" ht="81" customHeight="1">
      <c r="A29" s="22" t="s">
        <v>32</v>
      </c>
      <c r="B29" s="14">
        <v>8</v>
      </c>
      <c r="C29" s="14">
        <f t="shared" si="0"/>
        <v>26497.28</v>
      </c>
      <c r="D29" s="16"/>
      <c r="E29" s="8"/>
      <c r="F29" s="14">
        <f t="shared" si="1"/>
        <v>8</v>
      </c>
      <c r="G29" s="8">
        <f t="shared" si="2"/>
        <v>26497.28</v>
      </c>
      <c r="H29" s="16">
        <v>0</v>
      </c>
      <c r="I29" s="8">
        <f t="shared" si="3"/>
        <v>0</v>
      </c>
      <c r="J29" s="23">
        <v>3312.16</v>
      </c>
    </row>
    <row r="30" spans="1:10" ht="65.25" customHeight="1">
      <c r="A30" s="22" t="s">
        <v>33</v>
      </c>
      <c r="B30" s="14">
        <v>44</v>
      </c>
      <c r="C30" s="14">
        <f t="shared" si="0"/>
        <v>488141.28</v>
      </c>
      <c r="D30" s="16"/>
      <c r="E30" s="8"/>
      <c r="F30" s="14">
        <f t="shared" si="1"/>
        <v>25</v>
      </c>
      <c r="G30" s="8">
        <f t="shared" si="2"/>
        <v>277353</v>
      </c>
      <c r="H30" s="16">
        <v>19</v>
      </c>
      <c r="I30" s="8">
        <f t="shared" si="3"/>
        <v>210788.28000000003</v>
      </c>
      <c r="J30" s="23">
        <v>11094.12</v>
      </c>
    </row>
    <row r="31" spans="1:10" ht="237" customHeight="1">
      <c r="A31" s="22" t="s">
        <v>34</v>
      </c>
      <c r="B31" s="14">
        <v>44</v>
      </c>
      <c r="C31" s="14">
        <f t="shared" si="0"/>
        <v>597075.1599999999</v>
      </c>
      <c r="D31" s="16"/>
      <c r="E31" s="8"/>
      <c r="F31" s="14">
        <f t="shared" si="1"/>
        <v>27</v>
      </c>
      <c r="G31" s="8">
        <f t="shared" si="2"/>
        <v>366387.02999999997</v>
      </c>
      <c r="H31" s="16">
        <v>17</v>
      </c>
      <c r="I31" s="8">
        <f t="shared" si="3"/>
        <v>230688.13</v>
      </c>
      <c r="J31">
        <v>13569.89</v>
      </c>
    </row>
    <row r="32" spans="1:10" ht="300.75" customHeight="1">
      <c r="A32" s="22" t="s">
        <v>35</v>
      </c>
      <c r="B32" s="14">
        <v>2</v>
      </c>
      <c r="C32" s="14">
        <f t="shared" si="0"/>
        <v>28236.34</v>
      </c>
      <c r="D32" s="16"/>
      <c r="E32" s="8"/>
      <c r="F32" s="14">
        <f t="shared" si="1"/>
        <v>2</v>
      </c>
      <c r="G32" s="8">
        <f t="shared" si="2"/>
        <v>28236.34</v>
      </c>
      <c r="H32" s="16">
        <v>0</v>
      </c>
      <c r="I32" s="8">
        <f t="shared" si="3"/>
        <v>0</v>
      </c>
      <c r="J32">
        <v>14118.17</v>
      </c>
    </row>
    <row r="33" spans="1:10" ht="216" customHeight="1">
      <c r="A33" s="22" t="s">
        <v>36</v>
      </c>
      <c r="B33" s="14">
        <v>8</v>
      </c>
      <c r="C33" s="14">
        <f t="shared" si="0"/>
        <v>151324.88</v>
      </c>
      <c r="D33" s="16"/>
      <c r="E33" s="8"/>
      <c r="F33" s="14">
        <f t="shared" si="1"/>
        <v>5</v>
      </c>
      <c r="G33" s="8">
        <f t="shared" si="2"/>
        <v>94578.05</v>
      </c>
      <c r="H33" s="16">
        <v>3</v>
      </c>
      <c r="I33" s="8">
        <f t="shared" si="3"/>
        <v>56746.83</v>
      </c>
      <c r="J33">
        <v>18915.61</v>
      </c>
    </row>
    <row r="34" spans="1:10" ht="263.25" customHeight="1">
      <c r="A34" s="22" t="s">
        <v>37</v>
      </c>
      <c r="B34" s="14">
        <v>4</v>
      </c>
      <c r="C34" s="14">
        <f t="shared" si="0"/>
        <v>76759</v>
      </c>
      <c r="D34" s="16"/>
      <c r="E34" s="8"/>
      <c r="F34" s="14">
        <f t="shared" si="1"/>
        <v>1</v>
      </c>
      <c r="G34" s="8">
        <f t="shared" si="2"/>
        <v>19189.75</v>
      </c>
      <c r="H34" s="16">
        <v>3</v>
      </c>
      <c r="I34" s="8">
        <f t="shared" si="3"/>
        <v>57569.25</v>
      </c>
      <c r="J34">
        <v>19189.75</v>
      </c>
    </row>
    <row r="35" spans="1:10" ht="75" customHeight="1">
      <c r="A35" s="13" t="s">
        <v>12</v>
      </c>
      <c r="B35" s="14">
        <v>732</v>
      </c>
      <c r="C35" s="14">
        <f t="shared" si="0"/>
        <v>245102.87999999998</v>
      </c>
      <c r="D35" s="16"/>
      <c r="E35" s="8"/>
      <c r="F35" s="14">
        <f t="shared" si="1"/>
        <v>396</v>
      </c>
      <c r="G35" s="8">
        <f t="shared" si="2"/>
        <v>132596.63999999998</v>
      </c>
      <c r="H35" s="16">
        <v>336</v>
      </c>
      <c r="I35" s="8">
        <f t="shared" si="3"/>
        <v>112506.23999999999</v>
      </c>
      <c r="J35">
        <v>334.84</v>
      </c>
    </row>
    <row r="36" spans="1:10" ht="90.75" customHeight="1">
      <c r="A36" s="13" t="s">
        <v>18</v>
      </c>
      <c r="B36" s="14">
        <v>77</v>
      </c>
      <c r="C36" s="14">
        <f t="shared" si="0"/>
        <v>85470</v>
      </c>
      <c r="D36" s="16"/>
      <c r="E36" s="8"/>
      <c r="F36" s="14">
        <f t="shared" si="1"/>
        <v>8</v>
      </c>
      <c r="G36" s="8">
        <f>F36*J36</f>
        <v>8880</v>
      </c>
      <c r="H36" s="16">
        <v>69</v>
      </c>
      <c r="I36" s="8">
        <f t="shared" si="3"/>
        <v>76590</v>
      </c>
      <c r="J36">
        <v>1110</v>
      </c>
    </row>
    <row r="37" spans="1:10" ht="75" customHeight="1">
      <c r="A37" s="13" t="s">
        <v>42</v>
      </c>
      <c r="B37" s="14">
        <v>988</v>
      </c>
      <c r="C37" s="14">
        <f t="shared" si="0"/>
        <v>148624.84</v>
      </c>
      <c r="D37" s="16"/>
      <c r="E37" s="8"/>
      <c r="F37" s="14">
        <f t="shared" si="1"/>
        <v>196</v>
      </c>
      <c r="G37" s="8">
        <f>F37*J37</f>
        <v>29484.280000000002</v>
      </c>
      <c r="H37" s="16">
        <v>792</v>
      </c>
      <c r="I37" s="8">
        <f t="shared" si="3"/>
        <v>119140.56000000001</v>
      </c>
      <c r="J37">
        <v>150.43</v>
      </c>
    </row>
    <row r="38" spans="1:10" ht="96" customHeight="1">
      <c r="A38" s="13" t="s">
        <v>43</v>
      </c>
      <c r="B38" s="14">
        <v>25</v>
      </c>
      <c r="C38" s="14">
        <f t="shared" si="0"/>
        <v>11213</v>
      </c>
      <c r="D38" s="16"/>
      <c r="E38" s="8"/>
      <c r="F38" s="14">
        <f t="shared" si="1"/>
        <v>5</v>
      </c>
      <c r="G38" s="8">
        <f>F38*J38</f>
        <v>2242.6</v>
      </c>
      <c r="H38" s="16">
        <v>20</v>
      </c>
      <c r="I38" s="8">
        <f t="shared" si="3"/>
        <v>8970.4</v>
      </c>
      <c r="J38">
        <v>448.52</v>
      </c>
    </row>
    <row r="39" spans="1:10" ht="102" customHeight="1">
      <c r="A39" s="13" t="s">
        <v>44</v>
      </c>
      <c r="B39" s="14">
        <v>1000</v>
      </c>
      <c r="C39" s="14">
        <f t="shared" si="0"/>
        <v>100060</v>
      </c>
      <c r="D39" s="16"/>
      <c r="E39" s="8"/>
      <c r="F39" s="14">
        <f t="shared" si="1"/>
        <v>220</v>
      </c>
      <c r="G39" s="8">
        <f>F39*J39</f>
        <v>22013.2</v>
      </c>
      <c r="H39" s="16">
        <v>780</v>
      </c>
      <c r="I39" s="8">
        <f>H39*J39</f>
        <v>78046.8</v>
      </c>
      <c r="J39">
        <v>100.06</v>
      </c>
    </row>
    <row r="40" spans="1:10" ht="75" customHeight="1">
      <c r="A40" s="13" t="s">
        <v>45</v>
      </c>
      <c r="B40" s="14">
        <v>1</v>
      </c>
      <c r="C40" s="14">
        <f t="shared" si="0"/>
        <v>6127</v>
      </c>
      <c r="D40" s="16"/>
      <c r="E40" s="8"/>
      <c r="F40" s="14">
        <f t="shared" si="1"/>
        <v>0</v>
      </c>
      <c r="G40" s="8">
        <f>F40*J40</f>
        <v>0</v>
      </c>
      <c r="H40" s="16">
        <v>1</v>
      </c>
      <c r="I40" s="8">
        <f t="shared" si="3"/>
        <v>6127</v>
      </c>
      <c r="J40">
        <v>6127</v>
      </c>
    </row>
    <row r="41" spans="1:10" ht="152.25" customHeight="1">
      <c r="A41" s="13" t="s">
        <v>46</v>
      </c>
      <c r="B41" s="14">
        <v>3</v>
      </c>
      <c r="C41" s="14">
        <f t="shared" si="0"/>
        <v>251659.83000000002</v>
      </c>
      <c r="D41" s="16"/>
      <c r="E41" s="8"/>
      <c r="F41" s="14">
        <f t="shared" si="1"/>
        <v>0</v>
      </c>
      <c r="G41" s="8">
        <f aca="true" t="shared" si="4" ref="G41:G66">F41*J41</f>
        <v>0</v>
      </c>
      <c r="H41" s="16">
        <v>3</v>
      </c>
      <c r="I41" s="8">
        <f t="shared" si="3"/>
        <v>251659.83000000002</v>
      </c>
      <c r="J41">
        <v>83886.61</v>
      </c>
    </row>
    <row r="42" spans="1:10" ht="75" customHeight="1">
      <c r="A42" s="13" t="s">
        <v>47</v>
      </c>
      <c r="B42" s="14">
        <v>3</v>
      </c>
      <c r="C42" s="14">
        <f t="shared" si="0"/>
        <v>1820.8500000000001</v>
      </c>
      <c r="D42" s="16"/>
      <c r="E42" s="8"/>
      <c r="F42" s="14">
        <f t="shared" si="1"/>
        <v>2</v>
      </c>
      <c r="G42" s="8">
        <f t="shared" si="4"/>
        <v>1213.9</v>
      </c>
      <c r="H42" s="16">
        <v>1</v>
      </c>
      <c r="I42" s="8">
        <f t="shared" si="3"/>
        <v>606.95</v>
      </c>
      <c r="J42">
        <v>606.95</v>
      </c>
    </row>
    <row r="43" spans="1:10" ht="75" customHeight="1">
      <c r="A43" s="13" t="s">
        <v>48</v>
      </c>
      <c r="B43" s="14">
        <v>30</v>
      </c>
      <c r="C43" s="14">
        <f t="shared" si="0"/>
        <v>28603.800000000003</v>
      </c>
      <c r="D43" s="16"/>
      <c r="E43" s="8"/>
      <c r="F43" s="14">
        <f t="shared" si="1"/>
        <v>15</v>
      </c>
      <c r="G43" s="8">
        <f t="shared" si="4"/>
        <v>14301.900000000001</v>
      </c>
      <c r="H43" s="16">
        <v>15</v>
      </c>
      <c r="I43" s="8">
        <f t="shared" si="3"/>
        <v>14301.900000000001</v>
      </c>
      <c r="J43">
        <v>953.46</v>
      </c>
    </row>
    <row r="44" spans="1:10" ht="75" customHeight="1">
      <c r="A44" s="13" t="s">
        <v>49</v>
      </c>
      <c r="B44" s="14">
        <v>49</v>
      </c>
      <c r="C44" s="14">
        <f t="shared" si="0"/>
        <v>3573.08</v>
      </c>
      <c r="D44" s="16"/>
      <c r="E44" s="8"/>
      <c r="F44" s="14">
        <f t="shared" si="1"/>
        <v>20</v>
      </c>
      <c r="G44" s="8">
        <f t="shared" si="4"/>
        <v>1458.4</v>
      </c>
      <c r="H44" s="16">
        <v>29</v>
      </c>
      <c r="I44" s="8">
        <f t="shared" si="3"/>
        <v>2114.68</v>
      </c>
      <c r="J44">
        <v>72.92</v>
      </c>
    </row>
    <row r="45" spans="1:10" ht="75" customHeight="1">
      <c r="A45" s="13" t="s">
        <v>50</v>
      </c>
      <c r="B45" s="14">
        <v>5</v>
      </c>
      <c r="C45" s="14">
        <f t="shared" si="0"/>
        <v>51102.85</v>
      </c>
      <c r="D45" s="16"/>
      <c r="E45" s="8"/>
      <c r="F45" s="14">
        <f t="shared" si="1"/>
        <v>0</v>
      </c>
      <c r="G45" s="8">
        <f t="shared" si="4"/>
        <v>0</v>
      </c>
      <c r="H45" s="16">
        <v>5</v>
      </c>
      <c r="I45" s="8">
        <f t="shared" si="3"/>
        <v>51102.85</v>
      </c>
      <c r="J45">
        <v>10220.57</v>
      </c>
    </row>
    <row r="46" spans="1:10" ht="105.75" customHeight="1">
      <c r="A46" s="13" t="s">
        <v>51</v>
      </c>
      <c r="B46" s="14">
        <v>35</v>
      </c>
      <c r="C46" s="14">
        <f t="shared" si="0"/>
        <v>2253.65</v>
      </c>
      <c r="D46" s="16"/>
      <c r="E46" s="8"/>
      <c r="F46" s="14">
        <f t="shared" si="1"/>
        <v>23</v>
      </c>
      <c r="G46" s="8">
        <f t="shared" si="4"/>
        <v>1480.97</v>
      </c>
      <c r="H46" s="16">
        <v>12</v>
      </c>
      <c r="I46" s="8">
        <f t="shared" si="3"/>
        <v>772.6800000000001</v>
      </c>
      <c r="J46">
        <v>64.39</v>
      </c>
    </row>
    <row r="47" spans="1:10" ht="66.75" customHeight="1">
      <c r="A47" s="13" t="s">
        <v>52</v>
      </c>
      <c r="B47" s="14">
        <v>5</v>
      </c>
      <c r="C47" s="14">
        <f t="shared" si="0"/>
        <v>47837.299999999996</v>
      </c>
      <c r="D47" s="16"/>
      <c r="E47" s="8"/>
      <c r="F47" s="14">
        <f t="shared" si="1"/>
        <v>0</v>
      </c>
      <c r="G47" s="8">
        <f t="shared" si="4"/>
        <v>0</v>
      </c>
      <c r="H47" s="16">
        <v>5</v>
      </c>
      <c r="I47" s="8">
        <f t="shared" si="3"/>
        <v>47837.299999999996</v>
      </c>
      <c r="J47">
        <v>9567.46</v>
      </c>
    </row>
    <row r="48" spans="1:10" ht="74.25" customHeight="1">
      <c r="A48" s="27" t="s">
        <v>53</v>
      </c>
      <c r="B48" s="14">
        <v>5</v>
      </c>
      <c r="C48" s="14">
        <f t="shared" si="0"/>
        <v>29469.949999999997</v>
      </c>
      <c r="D48" s="16"/>
      <c r="E48" s="8"/>
      <c r="F48" s="14">
        <f t="shared" si="1"/>
        <v>0</v>
      </c>
      <c r="G48" s="8">
        <f t="shared" si="4"/>
        <v>0</v>
      </c>
      <c r="H48" s="16">
        <v>5</v>
      </c>
      <c r="I48" s="8">
        <f t="shared" si="3"/>
        <v>29469.949999999997</v>
      </c>
      <c r="J48">
        <v>5893.99</v>
      </c>
    </row>
    <row r="49" spans="1:10" ht="70.5" customHeight="1" thickBot="1">
      <c r="A49" s="27" t="s">
        <v>54</v>
      </c>
      <c r="B49" s="14">
        <v>50</v>
      </c>
      <c r="C49" s="14">
        <f t="shared" si="0"/>
        <v>294699.5</v>
      </c>
      <c r="D49" s="16"/>
      <c r="E49" s="8"/>
      <c r="F49" s="14">
        <f t="shared" si="1"/>
        <v>27</v>
      </c>
      <c r="G49" s="8">
        <f t="shared" si="4"/>
        <v>159137.72999999998</v>
      </c>
      <c r="H49" s="16">
        <v>23</v>
      </c>
      <c r="I49" s="8">
        <f t="shared" si="3"/>
        <v>135561.77</v>
      </c>
      <c r="J49">
        <v>5893.99</v>
      </c>
    </row>
    <row r="50" spans="1:10" ht="155.25" customHeight="1" thickBot="1">
      <c r="A50" s="28" t="s">
        <v>55</v>
      </c>
      <c r="B50" s="14">
        <v>1</v>
      </c>
      <c r="C50" s="14">
        <f t="shared" si="0"/>
        <v>5288.39</v>
      </c>
      <c r="D50" s="29"/>
      <c r="E50" s="8"/>
      <c r="F50" s="14">
        <f t="shared" si="1"/>
        <v>0</v>
      </c>
      <c r="G50" s="8">
        <f t="shared" si="4"/>
        <v>0</v>
      </c>
      <c r="H50" s="16">
        <v>1</v>
      </c>
      <c r="I50" s="8">
        <f t="shared" si="3"/>
        <v>5288.39</v>
      </c>
      <c r="J50" s="30">
        <v>5288.39</v>
      </c>
    </row>
    <row r="51" spans="1:10" ht="167.25" customHeight="1" thickBot="1">
      <c r="A51" s="28" t="s">
        <v>56</v>
      </c>
      <c r="B51" s="14">
        <v>2</v>
      </c>
      <c r="C51" s="14">
        <f t="shared" si="0"/>
        <v>10576.78</v>
      </c>
      <c r="D51" s="29"/>
      <c r="E51" s="8"/>
      <c r="F51" s="14">
        <f t="shared" si="1"/>
        <v>2</v>
      </c>
      <c r="G51" s="8">
        <f t="shared" si="4"/>
        <v>10576.78</v>
      </c>
      <c r="H51" s="16">
        <v>0</v>
      </c>
      <c r="I51" s="8">
        <f t="shared" si="3"/>
        <v>0</v>
      </c>
      <c r="J51" s="30">
        <v>5288.39</v>
      </c>
    </row>
    <row r="52" spans="1:10" ht="155.25" customHeight="1" thickBot="1">
      <c r="A52" s="31" t="s">
        <v>57</v>
      </c>
      <c r="B52" s="14">
        <v>1</v>
      </c>
      <c r="C52" s="14">
        <f t="shared" si="0"/>
        <v>5288.39</v>
      </c>
      <c r="D52" s="29"/>
      <c r="E52" s="8"/>
      <c r="F52" s="14">
        <f t="shared" si="1"/>
        <v>0</v>
      </c>
      <c r="G52" s="8">
        <f t="shared" si="4"/>
        <v>0</v>
      </c>
      <c r="H52" s="16">
        <v>1</v>
      </c>
      <c r="I52" s="8">
        <f t="shared" si="3"/>
        <v>5288.39</v>
      </c>
      <c r="J52" s="30">
        <v>5288.39</v>
      </c>
    </row>
    <row r="53" spans="1:10" ht="192.75" customHeight="1" thickBot="1">
      <c r="A53" s="28" t="s">
        <v>58</v>
      </c>
      <c r="B53" s="14">
        <v>1</v>
      </c>
      <c r="C53" s="14">
        <f t="shared" si="0"/>
        <v>5288.39</v>
      </c>
      <c r="D53" s="29"/>
      <c r="E53" s="8"/>
      <c r="F53" s="14">
        <f t="shared" si="1"/>
        <v>0</v>
      </c>
      <c r="G53" s="8">
        <f t="shared" si="4"/>
        <v>0</v>
      </c>
      <c r="H53" s="16">
        <v>1</v>
      </c>
      <c r="I53" s="8">
        <f t="shared" si="3"/>
        <v>5288.39</v>
      </c>
      <c r="J53" s="30">
        <v>5288.39</v>
      </c>
    </row>
    <row r="54" spans="1:10" ht="183.75" customHeight="1" thickBot="1">
      <c r="A54" s="31" t="s">
        <v>59</v>
      </c>
      <c r="B54" s="14">
        <v>4</v>
      </c>
      <c r="C54" s="14">
        <f t="shared" si="0"/>
        <v>21153.56</v>
      </c>
      <c r="D54" s="29"/>
      <c r="E54" s="8"/>
      <c r="F54" s="14">
        <f t="shared" si="1"/>
        <v>0</v>
      </c>
      <c r="G54" s="8">
        <f t="shared" si="4"/>
        <v>0</v>
      </c>
      <c r="H54" s="16">
        <v>4</v>
      </c>
      <c r="I54" s="8">
        <f t="shared" si="3"/>
        <v>21153.56</v>
      </c>
      <c r="J54" s="30">
        <v>5288.39</v>
      </c>
    </row>
    <row r="55" spans="1:10" ht="180.75" customHeight="1" thickBot="1">
      <c r="A55" s="28" t="s">
        <v>60</v>
      </c>
      <c r="B55" s="14">
        <v>1</v>
      </c>
      <c r="C55" s="14">
        <f t="shared" si="0"/>
        <v>5288.39</v>
      </c>
      <c r="D55" s="29"/>
      <c r="E55" s="8"/>
      <c r="F55" s="14">
        <f t="shared" si="1"/>
        <v>1</v>
      </c>
      <c r="G55" s="8">
        <f t="shared" si="4"/>
        <v>5288.39</v>
      </c>
      <c r="H55" s="16">
        <v>0</v>
      </c>
      <c r="I55" s="8">
        <f t="shared" si="3"/>
        <v>0</v>
      </c>
      <c r="J55" s="30">
        <v>5288.39</v>
      </c>
    </row>
    <row r="56" spans="1:10" ht="193.5" customHeight="1" thickBot="1">
      <c r="A56" s="28" t="s">
        <v>61</v>
      </c>
      <c r="B56" s="14">
        <v>1</v>
      </c>
      <c r="C56" s="14">
        <f t="shared" si="0"/>
        <v>5288.39</v>
      </c>
      <c r="D56" s="29"/>
      <c r="E56" s="8"/>
      <c r="F56" s="14">
        <f t="shared" si="1"/>
        <v>1</v>
      </c>
      <c r="G56" s="8">
        <f t="shared" si="4"/>
        <v>5288.39</v>
      </c>
      <c r="H56" s="16">
        <v>0</v>
      </c>
      <c r="I56" s="8">
        <f t="shared" si="3"/>
        <v>0</v>
      </c>
      <c r="J56" s="30">
        <v>5288.39</v>
      </c>
    </row>
    <row r="57" spans="1:10" ht="164.25" customHeight="1" thickBot="1">
      <c r="A57" s="31" t="s">
        <v>62</v>
      </c>
      <c r="B57" s="14">
        <v>2</v>
      </c>
      <c r="C57" s="14">
        <f t="shared" si="0"/>
        <v>10576.78</v>
      </c>
      <c r="D57" s="29"/>
      <c r="E57" s="8"/>
      <c r="F57" s="14">
        <f t="shared" si="1"/>
        <v>0</v>
      </c>
      <c r="G57" s="8">
        <f t="shared" si="4"/>
        <v>0</v>
      </c>
      <c r="H57" s="16">
        <v>2</v>
      </c>
      <c r="I57" s="8">
        <f t="shared" si="3"/>
        <v>10576.78</v>
      </c>
      <c r="J57" s="30">
        <v>5288.39</v>
      </c>
    </row>
    <row r="58" spans="1:10" ht="175.5" customHeight="1" thickBot="1">
      <c r="A58" s="28" t="s">
        <v>63</v>
      </c>
      <c r="B58" s="14">
        <v>1</v>
      </c>
      <c r="C58" s="14">
        <f t="shared" si="0"/>
        <v>5288.39</v>
      </c>
      <c r="D58" s="29"/>
      <c r="E58" s="8"/>
      <c r="F58" s="14">
        <f t="shared" si="1"/>
        <v>0</v>
      </c>
      <c r="G58" s="8">
        <f t="shared" si="4"/>
        <v>0</v>
      </c>
      <c r="H58" s="16">
        <v>1</v>
      </c>
      <c r="I58" s="8">
        <f t="shared" si="3"/>
        <v>5288.39</v>
      </c>
      <c r="J58" s="30">
        <v>5288.39</v>
      </c>
    </row>
    <row r="59" spans="1:10" ht="167.25" customHeight="1" thickBot="1">
      <c r="A59" s="28" t="s">
        <v>64</v>
      </c>
      <c r="B59" s="14">
        <v>2</v>
      </c>
      <c r="C59" s="14">
        <f t="shared" si="0"/>
        <v>10576.78</v>
      </c>
      <c r="D59" s="29"/>
      <c r="E59" s="8"/>
      <c r="F59" s="14">
        <f t="shared" si="1"/>
        <v>0</v>
      </c>
      <c r="G59" s="8">
        <f t="shared" si="4"/>
        <v>0</v>
      </c>
      <c r="H59" s="16">
        <v>2</v>
      </c>
      <c r="I59" s="8">
        <f t="shared" si="3"/>
        <v>10576.78</v>
      </c>
      <c r="J59" s="30">
        <v>5288.39</v>
      </c>
    </row>
    <row r="60" spans="1:10" ht="207.75" customHeight="1" thickBot="1">
      <c r="A60" s="32" t="s">
        <v>65</v>
      </c>
      <c r="B60" s="14">
        <v>2</v>
      </c>
      <c r="C60" s="14">
        <f t="shared" si="0"/>
        <v>10576.78</v>
      </c>
      <c r="D60" s="29"/>
      <c r="E60" s="8"/>
      <c r="F60" s="14">
        <f t="shared" si="1"/>
        <v>0</v>
      </c>
      <c r="G60" s="8">
        <f t="shared" si="4"/>
        <v>0</v>
      </c>
      <c r="H60" s="16">
        <v>2</v>
      </c>
      <c r="I60" s="8">
        <f t="shared" si="3"/>
        <v>10576.78</v>
      </c>
      <c r="J60" s="30">
        <v>5288.39</v>
      </c>
    </row>
    <row r="61" spans="1:10" ht="210" customHeight="1" thickBot="1">
      <c r="A61" s="33" t="s">
        <v>66</v>
      </c>
      <c r="B61" s="14">
        <v>1</v>
      </c>
      <c r="C61" s="14">
        <f t="shared" si="0"/>
        <v>5288.39</v>
      </c>
      <c r="D61" s="29"/>
      <c r="E61" s="8"/>
      <c r="F61" s="14">
        <f t="shared" si="1"/>
        <v>0</v>
      </c>
      <c r="G61" s="8">
        <f t="shared" si="4"/>
        <v>0</v>
      </c>
      <c r="H61" s="16">
        <v>1</v>
      </c>
      <c r="I61" s="8">
        <f t="shared" si="3"/>
        <v>5288.39</v>
      </c>
      <c r="J61" s="30">
        <v>5288.39</v>
      </c>
    </row>
    <row r="62" spans="1:10" ht="166.5" customHeight="1" thickBot="1">
      <c r="A62" s="32" t="s">
        <v>67</v>
      </c>
      <c r="B62" s="14">
        <v>1</v>
      </c>
      <c r="C62" s="14">
        <f t="shared" si="0"/>
        <v>5288.39</v>
      </c>
      <c r="D62" s="29"/>
      <c r="E62" s="8"/>
      <c r="F62" s="14">
        <f t="shared" si="1"/>
        <v>1</v>
      </c>
      <c r="G62" s="8">
        <f t="shared" si="4"/>
        <v>5288.39</v>
      </c>
      <c r="H62" s="16">
        <v>0</v>
      </c>
      <c r="I62" s="8">
        <f t="shared" si="3"/>
        <v>0</v>
      </c>
      <c r="J62" s="30">
        <v>5288.39</v>
      </c>
    </row>
    <row r="63" spans="1:10" ht="255" customHeight="1" thickBot="1">
      <c r="A63" s="33" t="s">
        <v>68</v>
      </c>
      <c r="B63" s="14">
        <v>2</v>
      </c>
      <c r="C63" s="14">
        <f t="shared" si="0"/>
        <v>10576.78</v>
      </c>
      <c r="D63" s="29"/>
      <c r="E63" s="8"/>
      <c r="F63" s="14">
        <f t="shared" si="1"/>
        <v>0</v>
      </c>
      <c r="G63" s="8">
        <f t="shared" si="4"/>
        <v>0</v>
      </c>
      <c r="H63" s="16">
        <v>2</v>
      </c>
      <c r="I63" s="8">
        <f t="shared" si="3"/>
        <v>10576.78</v>
      </c>
      <c r="J63" s="30">
        <v>5288.39</v>
      </c>
    </row>
    <row r="64" spans="1:10" ht="260.25" customHeight="1" thickBot="1">
      <c r="A64" s="33" t="s">
        <v>69</v>
      </c>
      <c r="B64" s="14">
        <v>1</v>
      </c>
      <c r="C64" s="14">
        <f t="shared" si="0"/>
        <v>5288.39</v>
      </c>
      <c r="D64" s="29"/>
      <c r="E64" s="8"/>
      <c r="F64" s="14">
        <f t="shared" si="1"/>
        <v>0</v>
      </c>
      <c r="G64" s="8">
        <f t="shared" si="4"/>
        <v>0</v>
      </c>
      <c r="H64" s="16">
        <v>1</v>
      </c>
      <c r="I64" s="8">
        <f t="shared" si="3"/>
        <v>5288.39</v>
      </c>
      <c r="J64" s="30">
        <v>5288.39</v>
      </c>
    </row>
    <row r="65" spans="1:10" ht="175.5" customHeight="1">
      <c r="A65" s="28" t="s">
        <v>70</v>
      </c>
      <c r="B65" s="14">
        <v>2</v>
      </c>
      <c r="C65" s="14">
        <f t="shared" si="0"/>
        <v>10576.78</v>
      </c>
      <c r="D65" s="29"/>
      <c r="E65" s="8"/>
      <c r="F65" s="14">
        <f t="shared" si="1"/>
        <v>2</v>
      </c>
      <c r="G65" s="8">
        <f t="shared" si="4"/>
        <v>10576.78</v>
      </c>
      <c r="H65" s="16">
        <v>0</v>
      </c>
      <c r="I65" s="8">
        <f t="shared" si="3"/>
        <v>0</v>
      </c>
      <c r="J65" s="34">
        <v>5288.39</v>
      </c>
    </row>
    <row r="66" spans="1:10" ht="174" customHeight="1">
      <c r="A66" s="28" t="s">
        <v>71</v>
      </c>
      <c r="B66" s="14">
        <v>1</v>
      </c>
      <c r="C66" s="14">
        <f t="shared" si="0"/>
        <v>5288.39</v>
      </c>
      <c r="D66" s="29"/>
      <c r="E66" s="8"/>
      <c r="F66" s="14">
        <f t="shared" si="1"/>
        <v>0</v>
      </c>
      <c r="G66" s="8">
        <f t="shared" si="4"/>
        <v>0</v>
      </c>
      <c r="H66" s="16">
        <v>1</v>
      </c>
      <c r="I66" s="8">
        <f t="shared" si="3"/>
        <v>5288.39</v>
      </c>
      <c r="J66" s="34">
        <v>5288.39</v>
      </c>
    </row>
    <row r="67" spans="1:10" ht="106.5" customHeight="1">
      <c r="A67" s="35" t="s">
        <v>72</v>
      </c>
      <c r="B67" s="14">
        <v>10</v>
      </c>
      <c r="C67" s="14">
        <f t="shared" si="0"/>
        <v>155437</v>
      </c>
      <c r="D67" s="29"/>
      <c r="E67" s="8"/>
      <c r="F67" s="14">
        <f t="shared" si="1"/>
        <v>1</v>
      </c>
      <c r="G67" s="8">
        <f>F67*J67</f>
        <v>15543.7</v>
      </c>
      <c r="H67" s="16">
        <v>9</v>
      </c>
      <c r="I67" s="8">
        <f t="shared" si="3"/>
        <v>139893.30000000002</v>
      </c>
      <c r="J67" s="34">
        <v>15543.7</v>
      </c>
    </row>
    <row r="68" spans="1:10" ht="106.5" customHeight="1">
      <c r="A68" s="31" t="s">
        <v>73</v>
      </c>
      <c r="B68" s="14">
        <v>2</v>
      </c>
      <c r="C68" s="14">
        <f aca="true" t="shared" si="5" ref="C68:C76">B68*J68</f>
        <v>23301.84</v>
      </c>
      <c r="D68" s="29"/>
      <c r="E68" s="8"/>
      <c r="F68" s="14">
        <f aca="true" t="shared" si="6" ref="F68:F76">B68-H68</f>
        <v>0</v>
      </c>
      <c r="G68" s="8">
        <f aca="true" t="shared" si="7" ref="G68:G88">F68*J68</f>
        <v>0</v>
      </c>
      <c r="H68" s="16">
        <v>2</v>
      </c>
      <c r="I68" s="8">
        <f aca="true" t="shared" si="8" ref="I68:I88">H68*J68</f>
        <v>23301.84</v>
      </c>
      <c r="J68" s="34">
        <v>11650.92</v>
      </c>
    </row>
    <row r="69" spans="1:10" ht="75" customHeight="1">
      <c r="A69" s="31" t="s">
        <v>74</v>
      </c>
      <c r="B69" s="14">
        <v>6</v>
      </c>
      <c r="C69" s="14">
        <f t="shared" si="5"/>
        <v>69905.52</v>
      </c>
      <c r="D69" s="29"/>
      <c r="E69" s="8"/>
      <c r="F69" s="14">
        <f t="shared" si="6"/>
        <v>3</v>
      </c>
      <c r="G69" s="8">
        <f t="shared" si="7"/>
        <v>34952.76</v>
      </c>
      <c r="H69" s="16">
        <v>3</v>
      </c>
      <c r="I69" s="8">
        <f t="shared" si="8"/>
        <v>34952.76</v>
      </c>
      <c r="J69" s="34">
        <v>11650.92</v>
      </c>
    </row>
    <row r="70" spans="1:10" ht="75" customHeight="1">
      <c r="A70" s="31" t="s">
        <v>75</v>
      </c>
      <c r="B70" s="14">
        <v>10</v>
      </c>
      <c r="C70" s="14">
        <f t="shared" si="5"/>
        <v>116509.2</v>
      </c>
      <c r="D70" s="29"/>
      <c r="E70" s="8"/>
      <c r="F70" s="14">
        <f t="shared" si="6"/>
        <v>7</v>
      </c>
      <c r="G70" s="8">
        <f t="shared" si="7"/>
        <v>81556.44</v>
      </c>
      <c r="H70" s="16">
        <v>3</v>
      </c>
      <c r="I70" s="8">
        <f t="shared" si="8"/>
        <v>34952.76</v>
      </c>
      <c r="J70" s="34">
        <v>11650.92</v>
      </c>
    </row>
    <row r="71" spans="1:10" ht="75" customHeight="1">
      <c r="A71" s="31" t="s">
        <v>76</v>
      </c>
      <c r="B71" s="14">
        <v>2</v>
      </c>
      <c r="C71" s="14">
        <f t="shared" si="5"/>
        <v>23301.84</v>
      </c>
      <c r="D71" s="29"/>
      <c r="E71" s="8"/>
      <c r="F71" s="14">
        <f t="shared" si="6"/>
        <v>0</v>
      </c>
      <c r="G71" s="8">
        <f t="shared" si="7"/>
        <v>0</v>
      </c>
      <c r="H71" s="16">
        <v>2</v>
      </c>
      <c r="I71" s="8">
        <f t="shared" si="8"/>
        <v>23301.84</v>
      </c>
      <c r="J71" s="34">
        <v>11650.92</v>
      </c>
    </row>
    <row r="72" spans="1:10" ht="75" customHeight="1">
      <c r="A72" s="31" t="s">
        <v>77</v>
      </c>
      <c r="B72" s="14">
        <v>10</v>
      </c>
      <c r="C72" s="14">
        <f t="shared" si="5"/>
        <v>116509.2</v>
      </c>
      <c r="D72" s="29"/>
      <c r="E72" s="8"/>
      <c r="F72" s="14">
        <f t="shared" si="6"/>
        <v>0</v>
      </c>
      <c r="G72" s="8">
        <f t="shared" si="7"/>
        <v>0</v>
      </c>
      <c r="H72" s="16">
        <v>10</v>
      </c>
      <c r="I72" s="8">
        <f t="shared" si="8"/>
        <v>116509.2</v>
      </c>
      <c r="J72" s="34">
        <v>11650.92</v>
      </c>
    </row>
    <row r="73" spans="1:10" ht="75" customHeight="1">
      <c r="A73" s="31" t="s">
        <v>78</v>
      </c>
      <c r="B73" s="14">
        <v>2</v>
      </c>
      <c r="C73" s="14">
        <f t="shared" si="5"/>
        <v>23301.84</v>
      </c>
      <c r="D73" s="29"/>
      <c r="E73" s="8"/>
      <c r="F73" s="14">
        <f t="shared" si="6"/>
        <v>1</v>
      </c>
      <c r="G73" s="8">
        <f t="shared" si="7"/>
        <v>11650.92</v>
      </c>
      <c r="H73" s="16">
        <v>1</v>
      </c>
      <c r="I73" s="8">
        <f t="shared" si="8"/>
        <v>11650.92</v>
      </c>
      <c r="J73" s="34">
        <v>11650.92</v>
      </c>
    </row>
    <row r="74" spans="1:10" ht="75" customHeight="1">
      <c r="A74" s="31" t="s">
        <v>75</v>
      </c>
      <c r="B74" s="14">
        <v>2</v>
      </c>
      <c r="C74" s="14">
        <f t="shared" si="5"/>
        <v>23301.84</v>
      </c>
      <c r="D74" s="29"/>
      <c r="E74" s="8"/>
      <c r="F74" s="14">
        <f t="shared" si="6"/>
        <v>0</v>
      </c>
      <c r="G74" s="8">
        <f t="shared" si="7"/>
        <v>0</v>
      </c>
      <c r="H74" s="16">
        <v>2</v>
      </c>
      <c r="I74" s="8">
        <f t="shared" si="8"/>
        <v>23301.84</v>
      </c>
      <c r="J74" s="34">
        <v>11650.92</v>
      </c>
    </row>
    <row r="75" spans="1:10" ht="75" customHeight="1">
      <c r="A75" s="31" t="s">
        <v>79</v>
      </c>
      <c r="B75" s="14">
        <v>8</v>
      </c>
      <c r="C75" s="14">
        <f t="shared" si="5"/>
        <v>93207.36</v>
      </c>
      <c r="D75" s="29"/>
      <c r="E75" s="8"/>
      <c r="F75" s="14">
        <f t="shared" si="6"/>
        <v>3</v>
      </c>
      <c r="G75" s="8">
        <f t="shared" si="7"/>
        <v>34952.76</v>
      </c>
      <c r="H75" s="16">
        <v>5</v>
      </c>
      <c r="I75" s="8">
        <f t="shared" si="8"/>
        <v>58254.6</v>
      </c>
      <c r="J75" s="34">
        <v>11650.92</v>
      </c>
    </row>
    <row r="76" spans="1:10" ht="75" customHeight="1">
      <c r="A76" s="31" t="s">
        <v>80</v>
      </c>
      <c r="B76" s="14">
        <v>1</v>
      </c>
      <c r="C76" s="14">
        <f t="shared" si="5"/>
        <v>11650.92</v>
      </c>
      <c r="D76" s="29"/>
      <c r="E76" s="8"/>
      <c r="F76" s="14">
        <f t="shared" si="6"/>
        <v>1</v>
      </c>
      <c r="G76" s="8">
        <f t="shared" si="7"/>
        <v>11650.92</v>
      </c>
      <c r="H76" s="16">
        <v>0</v>
      </c>
      <c r="I76" s="8">
        <f t="shared" si="8"/>
        <v>0</v>
      </c>
      <c r="J76" s="34">
        <v>11650.92</v>
      </c>
    </row>
    <row r="77" spans="1:10" ht="75" customHeight="1">
      <c r="A77" s="36" t="s">
        <v>82</v>
      </c>
      <c r="B77" s="14"/>
      <c r="C77" s="14"/>
      <c r="D77" s="37">
        <v>1</v>
      </c>
      <c r="E77" s="8">
        <f>D77*J77</f>
        <v>4571.04</v>
      </c>
      <c r="F77" s="38">
        <f>D77-H77</f>
        <v>0</v>
      </c>
      <c r="G77" s="8">
        <f t="shared" si="7"/>
        <v>0</v>
      </c>
      <c r="H77" s="16">
        <v>1</v>
      </c>
      <c r="I77" s="8">
        <f t="shared" si="8"/>
        <v>4571.04</v>
      </c>
      <c r="J77" s="39">
        <v>4571.04</v>
      </c>
    </row>
    <row r="78" spans="1:10" ht="75" customHeight="1">
      <c r="A78" s="40" t="s">
        <v>83</v>
      </c>
      <c r="B78" s="14"/>
      <c r="C78" s="14"/>
      <c r="D78" s="29">
        <v>1</v>
      </c>
      <c r="E78" s="8">
        <f>D78*J78</f>
        <v>9288.67</v>
      </c>
      <c r="F78" s="38">
        <f aca="true" t="shared" si="9" ref="F78:F88">D78-H78</f>
        <v>1</v>
      </c>
      <c r="G78" s="8">
        <f t="shared" si="7"/>
        <v>9288.67</v>
      </c>
      <c r="H78" s="16">
        <v>0</v>
      </c>
      <c r="I78" s="8">
        <f t="shared" si="8"/>
        <v>0</v>
      </c>
      <c r="J78" s="39">
        <v>9288.67</v>
      </c>
    </row>
    <row r="79" spans="1:10" ht="219.75" customHeight="1">
      <c r="A79" s="13" t="s">
        <v>84</v>
      </c>
      <c r="B79" s="14"/>
      <c r="C79" s="14"/>
      <c r="D79" s="29">
        <v>3</v>
      </c>
      <c r="E79" s="8">
        <f aca="true" t="shared" si="10" ref="E79:E88">D79*J79</f>
        <v>39117.12</v>
      </c>
      <c r="F79" s="38">
        <f t="shared" si="9"/>
        <v>0</v>
      </c>
      <c r="G79" s="8">
        <f t="shared" si="7"/>
        <v>0</v>
      </c>
      <c r="H79" s="16">
        <v>3</v>
      </c>
      <c r="I79" s="8">
        <f t="shared" si="8"/>
        <v>39117.12</v>
      </c>
      <c r="J79" s="39">
        <v>13039.04</v>
      </c>
    </row>
    <row r="80" spans="1:10" ht="161.25" customHeight="1">
      <c r="A80" s="40" t="s">
        <v>85</v>
      </c>
      <c r="B80" s="14"/>
      <c r="C80" s="14"/>
      <c r="D80" s="29">
        <v>2</v>
      </c>
      <c r="E80" s="8">
        <f t="shared" si="10"/>
        <v>164483.56</v>
      </c>
      <c r="F80" s="38">
        <f t="shared" si="9"/>
        <v>0</v>
      </c>
      <c r="G80" s="8">
        <f t="shared" si="7"/>
        <v>0</v>
      </c>
      <c r="H80" s="16">
        <v>2</v>
      </c>
      <c r="I80" s="8">
        <f t="shared" si="8"/>
        <v>164483.56</v>
      </c>
      <c r="J80" s="39">
        <v>82241.78</v>
      </c>
    </row>
    <row r="81" spans="1:10" ht="198" customHeight="1">
      <c r="A81" s="13" t="s">
        <v>84</v>
      </c>
      <c r="B81" s="14"/>
      <c r="C81" s="14"/>
      <c r="D81" s="29">
        <v>1</v>
      </c>
      <c r="E81" s="8">
        <f t="shared" si="10"/>
        <v>13039.04</v>
      </c>
      <c r="F81" s="38">
        <f t="shared" si="9"/>
        <v>0</v>
      </c>
      <c r="G81" s="8">
        <f t="shared" si="7"/>
        <v>0</v>
      </c>
      <c r="H81" s="16">
        <v>1</v>
      </c>
      <c r="I81" s="8">
        <f t="shared" si="8"/>
        <v>13039.04</v>
      </c>
      <c r="J81" s="39">
        <v>13039.04</v>
      </c>
    </row>
    <row r="82" spans="1:10" ht="317.25" customHeight="1">
      <c r="A82" s="13" t="s">
        <v>86</v>
      </c>
      <c r="B82" s="14"/>
      <c r="C82" s="14"/>
      <c r="D82" s="29">
        <v>3</v>
      </c>
      <c r="E82" s="8">
        <f t="shared" si="10"/>
        <v>148035.21</v>
      </c>
      <c r="F82" s="38">
        <f t="shared" si="9"/>
        <v>0</v>
      </c>
      <c r="G82" s="8">
        <f t="shared" si="7"/>
        <v>0</v>
      </c>
      <c r="H82" s="16">
        <v>3</v>
      </c>
      <c r="I82" s="8">
        <f t="shared" si="8"/>
        <v>148035.21</v>
      </c>
      <c r="J82">
        <v>49345.07</v>
      </c>
    </row>
    <row r="83" spans="1:10" ht="280.5" customHeight="1">
      <c r="A83" s="13" t="s">
        <v>87</v>
      </c>
      <c r="B83" s="14"/>
      <c r="C83" s="14"/>
      <c r="D83" s="29">
        <v>1</v>
      </c>
      <c r="E83" s="8">
        <f t="shared" si="10"/>
        <v>112397.09</v>
      </c>
      <c r="F83" s="38">
        <f t="shared" si="9"/>
        <v>0</v>
      </c>
      <c r="G83" s="8">
        <f t="shared" si="7"/>
        <v>0</v>
      </c>
      <c r="H83" s="16">
        <v>1</v>
      </c>
      <c r="I83" s="8">
        <f t="shared" si="8"/>
        <v>112397.09</v>
      </c>
      <c r="J83">
        <v>112397.09</v>
      </c>
    </row>
    <row r="84" spans="1:10" ht="109.5" customHeight="1">
      <c r="A84" s="13" t="s">
        <v>51</v>
      </c>
      <c r="B84" s="14"/>
      <c r="C84" s="14"/>
      <c r="D84" s="29">
        <v>4</v>
      </c>
      <c r="E84" s="8">
        <f t="shared" si="10"/>
        <v>257.56</v>
      </c>
      <c r="F84" s="38">
        <f t="shared" si="9"/>
        <v>0</v>
      </c>
      <c r="G84" s="8">
        <f t="shared" si="7"/>
        <v>0</v>
      </c>
      <c r="H84" s="16">
        <v>4</v>
      </c>
      <c r="I84" s="8">
        <f t="shared" si="8"/>
        <v>257.56</v>
      </c>
      <c r="J84" s="39">
        <v>64.39</v>
      </c>
    </row>
    <row r="85" spans="1:10" ht="162" customHeight="1">
      <c r="A85" s="27" t="s">
        <v>88</v>
      </c>
      <c r="B85" s="14"/>
      <c r="C85" s="14"/>
      <c r="D85" s="29">
        <v>10</v>
      </c>
      <c r="E85" s="8">
        <f t="shared" si="10"/>
        <v>86079.7</v>
      </c>
      <c r="F85" s="38">
        <f t="shared" si="9"/>
        <v>0</v>
      </c>
      <c r="G85" s="8">
        <f t="shared" si="7"/>
        <v>0</v>
      </c>
      <c r="H85" s="16">
        <v>10</v>
      </c>
      <c r="I85" s="8">
        <f t="shared" si="8"/>
        <v>86079.7</v>
      </c>
      <c r="J85" s="39">
        <v>8607.97</v>
      </c>
    </row>
    <row r="86" spans="1:10" ht="159.75" customHeight="1">
      <c r="A86" s="27" t="s">
        <v>89</v>
      </c>
      <c r="B86" s="14"/>
      <c r="C86" s="14"/>
      <c r="D86" s="29">
        <v>10</v>
      </c>
      <c r="E86" s="8">
        <f t="shared" si="10"/>
        <v>86079.7</v>
      </c>
      <c r="F86" s="38">
        <f t="shared" si="9"/>
        <v>0</v>
      </c>
      <c r="G86" s="8">
        <f t="shared" si="7"/>
        <v>0</v>
      </c>
      <c r="H86" s="16">
        <v>10</v>
      </c>
      <c r="I86" s="8">
        <f t="shared" si="8"/>
        <v>86079.7</v>
      </c>
      <c r="J86" s="39">
        <v>8607.97</v>
      </c>
    </row>
    <row r="87" spans="1:10" ht="133.5" customHeight="1">
      <c r="A87" s="13" t="s">
        <v>90</v>
      </c>
      <c r="B87" s="14"/>
      <c r="C87" s="14"/>
      <c r="D87" s="29">
        <v>6</v>
      </c>
      <c r="E87" s="8">
        <f t="shared" si="10"/>
        <v>3641.7000000000003</v>
      </c>
      <c r="F87" s="38">
        <f t="shared" si="9"/>
        <v>0</v>
      </c>
      <c r="G87" s="8">
        <f t="shared" si="7"/>
        <v>0</v>
      </c>
      <c r="H87" s="16">
        <v>6</v>
      </c>
      <c r="I87" s="8">
        <f t="shared" si="8"/>
        <v>3641.7000000000003</v>
      </c>
      <c r="J87" s="39">
        <v>606.95</v>
      </c>
    </row>
    <row r="88" spans="1:10" ht="135.75" customHeight="1">
      <c r="A88" s="13" t="s">
        <v>90</v>
      </c>
      <c r="B88" s="14"/>
      <c r="C88" s="14"/>
      <c r="D88" s="29">
        <v>31</v>
      </c>
      <c r="E88" s="8">
        <f t="shared" si="10"/>
        <v>18815.45</v>
      </c>
      <c r="F88" s="38">
        <f t="shared" si="9"/>
        <v>0</v>
      </c>
      <c r="G88" s="8">
        <f t="shared" si="7"/>
        <v>0</v>
      </c>
      <c r="H88" s="16">
        <v>31</v>
      </c>
      <c r="I88" s="8">
        <f t="shared" si="8"/>
        <v>18815.45</v>
      </c>
      <c r="J88" s="39">
        <v>606.95</v>
      </c>
    </row>
    <row r="89" spans="1:9" ht="12.75">
      <c r="A89" s="50" t="s">
        <v>29</v>
      </c>
      <c r="B89" s="15"/>
      <c r="C89" s="15"/>
      <c r="D89" s="16"/>
      <c r="E89" s="8"/>
      <c r="F89" s="15"/>
      <c r="G89" s="8"/>
      <c r="H89" s="16"/>
      <c r="I89" s="8"/>
    </row>
    <row r="90" spans="1:13" ht="20.25" customHeight="1">
      <c r="A90" s="51"/>
      <c r="B90" s="17">
        <f aca="true" t="shared" si="11" ref="B90:I90">SUM(B4:B89)</f>
        <v>9432</v>
      </c>
      <c r="C90" s="17">
        <f t="shared" si="11"/>
        <v>4012296.3899999997</v>
      </c>
      <c r="D90" s="17">
        <f t="shared" si="11"/>
        <v>73</v>
      </c>
      <c r="E90" s="17">
        <f t="shared" si="11"/>
        <v>685805.8399999999</v>
      </c>
      <c r="F90" s="17">
        <f t="shared" si="11"/>
        <v>1410</v>
      </c>
      <c r="G90" s="17">
        <f t="shared" si="11"/>
        <v>1545563.3799999992</v>
      </c>
      <c r="H90" s="17">
        <f t="shared" si="11"/>
        <v>8095</v>
      </c>
      <c r="I90" s="17">
        <f t="shared" si="11"/>
        <v>3152538.8499999996</v>
      </c>
      <c r="M90" s="13"/>
    </row>
    <row r="91" spans="1:9" ht="12.7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2.75">
      <c r="A92" s="19"/>
      <c r="B92" s="19"/>
      <c r="C92" s="19"/>
      <c r="D92" s="19"/>
      <c r="E92" s="19"/>
      <c r="F92" s="19"/>
      <c r="G92" s="19"/>
      <c r="H92" s="19"/>
      <c r="I92" s="19"/>
    </row>
    <row r="93" spans="1:9" ht="12.75">
      <c r="A93" s="20" t="s">
        <v>38</v>
      </c>
      <c r="B93" s="19"/>
      <c r="C93" s="19"/>
      <c r="D93" s="19"/>
      <c r="E93" s="19"/>
      <c r="F93" s="19"/>
      <c r="G93" s="19"/>
      <c r="H93" s="19"/>
      <c r="I93" s="19"/>
    </row>
    <row r="94" spans="1:9" ht="12.75">
      <c r="A94" s="20"/>
      <c r="B94" s="20"/>
      <c r="C94" s="20"/>
      <c r="D94" s="20"/>
      <c r="E94" s="20"/>
      <c r="F94" s="20"/>
      <c r="G94" s="20"/>
      <c r="H94" s="20" t="s">
        <v>39</v>
      </c>
      <c r="I94" s="20"/>
    </row>
    <row r="95" spans="1:9" ht="12.75">
      <c r="A95" s="20" t="s">
        <v>40</v>
      </c>
      <c r="B95" s="20"/>
      <c r="C95" s="20"/>
      <c r="D95" s="20"/>
      <c r="E95" s="20"/>
      <c r="F95" s="20"/>
      <c r="G95" s="20"/>
      <c r="H95" s="20"/>
      <c r="I95" s="20"/>
    </row>
    <row r="96" spans="1:9" ht="12.75">
      <c r="A96" s="20"/>
      <c r="B96" s="20"/>
      <c r="C96" s="20"/>
      <c r="D96" s="20"/>
      <c r="E96" s="20"/>
      <c r="F96" s="20"/>
      <c r="G96" s="20"/>
      <c r="H96" s="20" t="s">
        <v>41</v>
      </c>
      <c r="I96" s="20"/>
    </row>
    <row r="97" spans="1:9" ht="12.75">
      <c r="A97" s="19"/>
      <c r="B97" s="20"/>
      <c r="C97" s="20"/>
      <c r="D97" s="20"/>
      <c r="E97" s="20"/>
      <c r="F97" s="20"/>
      <c r="G97" s="20"/>
      <c r="H97" s="20"/>
      <c r="I97" s="20"/>
    </row>
    <row r="98" spans="1:14" ht="12.75">
      <c r="A98" s="19"/>
      <c r="B98" s="19"/>
      <c r="C98" s="19"/>
      <c r="D98" s="19"/>
      <c r="E98" s="19"/>
      <c r="F98" s="19"/>
      <c r="G98" s="19"/>
      <c r="H98" s="19"/>
      <c r="I98" s="19"/>
      <c r="N98" s="18"/>
    </row>
    <row r="99" ht="12.75">
      <c r="N99" s="18"/>
    </row>
    <row r="100" ht="12.75">
      <c r="N100" s="18"/>
    </row>
    <row r="101" ht="12.75">
      <c r="N101" s="18"/>
    </row>
    <row r="102" ht="12.75">
      <c r="N102" s="18"/>
    </row>
    <row r="103" ht="12.75">
      <c r="N103" s="18"/>
    </row>
    <row r="104" ht="12.75">
      <c r="N104" s="18"/>
    </row>
    <row r="105" ht="12.75">
      <c r="N105" s="18"/>
    </row>
    <row r="106" ht="12.75">
      <c r="N106" s="18"/>
    </row>
    <row r="107" ht="12.75">
      <c r="N107" s="18"/>
    </row>
    <row r="108" ht="12.75">
      <c r="N108" s="18"/>
    </row>
  </sheetData>
  <sheetProtection/>
  <autoFilter ref="A1:A9"/>
  <mergeCells count="2">
    <mergeCell ref="A1:I1"/>
    <mergeCell ref="A89:A90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2016-07-11T13:37:18Z</dcterms:created>
  <dcterms:modified xsi:type="dcterms:W3CDTF">2018-08-10T09:36:59Z</dcterms:modified>
  <cp:category/>
  <cp:version/>
  <cp:contentType/>
  <cp:contentStatus/>
</cp:coreProperties>
</file>