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Репродуктивне здоров&quot;я (2)" sheetId="1" r:id="rId1"/>
    <sheet name="Репродуктивне здоров&quot;я" sheetId="2" r:id="rId2"/>
  </sheets>
  <definedNames/>
  <calcPr fullCalcOnLoad="1" refMode="R1C1"/>
</workbook>
</file>

<file path=xl/sharedStrings.xml><?xml version="1.0" encoding="utf-8"?>
<sst xmlns="http://schemas.openxmlformats.org/spreadsheetml/2006/main" count="78" uniqueCount="25">
  <si>
    <t>Прибуток</t>
  </si>
  <si>
    <t>Видаток</t>
  </si>
  <si>
    <t>Залишок на кінець звітного періоду</t>
  </si>
  <si>
    <t>к-ть</t>
  </si>
  <si>
    <t>сума,грн.</t>
  </si>
  <si>
    <t>Імуноглобулін антирезус Rho(D) розчин для інєкцій по 1 мл в ампулі</t>
  </si>
  <si>
    <t>Куросурф, суспензія для ендотрахеального введення, 80 мг/мл по 1,5 мл у флаконі</t>
  </si>
  <si>
    <t>МІЛАНДА таб.вкриті плівкою оболонкою.3 мг/0,03мг по 21 таб. У блістері</t>
  </si>
  <si>
    <t>ОКТАПЛЕКС 500МО/Порошок для розчину для інєкцій</t>
  </si>
  <si>
    <t>ПАБАЛ розчин для інєкцій 100мкг/мл,по 1мл в ампулі</t>
  </si>
  <si>
    <t>РАЗОМ</t>
  </si>
  <si>
    <t>РЕЗОНАТИВ розчин для інєкцій 625 МО/мл по 2мл в ампулі</t>
  </si>
  <si>
    <t xml:space="preserve">СУРВАНТА  ,суспензія для    інтратрахеального   введення по 4мл у скляному флаконі </t>
  </si>
  <si>
    <t>НОВОСЕВЕН ,порошок ліофілізований для приготування розчину для інєкцій по 2мг(100КМО)</t>
  </si>
  <si>
    <t>НОВОСЕВЕН ,порошок ліофілізований для приготування розчину для інєкцій по 5мг(250КМО)</t>
  </si>
  <si>
    <t>Головний лікар</t>
  </si>
  <si>
    <t>О.Б.Жупанов</t>
  </si>
  <si>
    <t>Головний бухгалтер</t>
  </si>
  <si>
    <t>О.В.Кипоренко</t>
  </si>
  <si>
    <t>МАРВЕЛОН таблетки по 21 таб., в блістері.,по 1 блістеру в саше., по 3 саше у картонній упаковці</t>
  </si>
  <si>
    <t>Залишок на 01.01.2018</t>
  </si>
  <si>
    <t>ФЕМОДЕН ,таблетки вкриті оболонкою,по 21 таблетці у блістері з календарною шкалою,по 1 блістеру у картонній коробці</t>
  </si>
  <si>
    <t>Звіт про використання та отримання лікарських засобів та виробів медичного призначення за рахунок коштів державного бюджету станом на 23.07.2018р. ("Репродуктивне здоров'я")</t>
  </si>
  <si>
    <t>КАРБЕТОЦИН розчин для інєкцій 100 мкг/мл по 1мл у флаконах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</si>
  <si>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("Репродуктивне здоров'я")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</si>
</sst>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J36"/>
  <sheetViews>
    <sheetView tabSelected="1" zoomScalePageLayoutView="0" workbookViewId="0" topLeftCell="A1">
      <selection activeCell="A1" sqref="A1:I37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4.140625" style="0" customWidth="1"/>
    <col min="4" max="4" width="8.8515625" style="0" customWidth="1"/>
    <col min="5" max="5" width="13.421875" style="0" customWidth="1"/>
    <col min="6" max="6" width="9.8515625" style="18" customWidth="1"/>
    <col min="7" max="7" width="13.28125" style="18" customWidth="1"/>
    <col min="8" max="8" width="10.421875" style="0" customWidth="1"/>
    <col min="9" max="9" width="14.140625" style="0" customWidth="1"/>
    <col min="10" max="10" width="11.8515625" style="0" customWidth="1"/>
  </cols>
  <sheetData>
    <row r="1" spans="1:9" ht="42" customHeight="1">
      <c r="A1" s="30" t="s">
        <v>24</v>
      </c>
      <c r="B1" s="31"/>
      <c r="C1" s="31"/>
      <c r="D1" s="31"/>
      <c r="E1" s="31"/>
      <c r="F1" s="31"/>
      <c r="G1" s="31"/>
      <c r="H1" s="31"/>
      <c r="I1" s="32"/>
    </row>
    <row r="2" spans="1:9" ht="30" customHeight="1">
      <c r="A2" s="33"/>
      <c r="B2" s="35" t="s">
        <v>20</v>
      </c>
      <c r="C2" s="35"/>
      <c r="D2" s="36" t="s">
        <v>0</v>
      </c>
      <c r="E2" s="37"/>
      <c r="F2" s="36" t="s">
        <v>1</v>
      </c>
      <c r="G2" s="37"/>
      <c r="H2" s="35" t="s">
        <v>2</v>
      </c>
      <c r="I2" s="35"/>
    </row>
    <row r="3" spans="1:9" ht="19.5" customHeight="1">
      <c r="A3" s="34"/>
      <c r="B3" s="1" t="s">
        <v>3</v>
      </c>
      <c r="C3" s="1" t="s">
        <v>4</v>
      </c>
      <c r="D3" s="1" t="s">
        <v>3</v>
      </c>
      <c r="E3" s="1" t="s">
        <v>4</v>
      </c>
      <c r="F3" s="2" t="s">
        <v>3</v>
      </c>
      <c r="G3" s="2" t="s">
        <v>4</v>
      </c>
      <c r="H3" s="1" t="s">
        <v>3</v>
      </c>
      <c r="I3" s="1" t="s">
        <v>4</v>
      </c>
    </row>
    <row r="4" spans="1:10" ht="63.75">
      <c r="A4" s="3" t="s">
        <v>7</v>
      </c>
      <c r="B4" s="10">
        <v>63</v>
      </c>
      <c r="C4" s="4">
        <f aca="true" t="shared" si="0" ref="C4:C16">B4*J4</f>
        <v>284.76</v>
      </c>
      <c r="D4" s="28"/>
      <c r="E4" s="8"/>
      <c r="F4" s="5">
        <f aca="true" t="shared" si="1" ref="F4:F16">B4-H4</f>
        <v>63</v>
      </c>
      <c r="G4" s="4">
        <f>F4*J4</f>
        <v>284.76</v>
      </c>
      <c r="H4" s="10">
        <v>0</v>
      </c>
      <c r="I4" s="7">
        <f>H4*J4</f>
        <v>0</v>
      </c>
      <c r="J4">
        <v>4.52</v>
      </c>
    </row>
    <row r="5" spans="1:10" ht="51">
      <c r="A5" s="3" t="s">
        <v>11</v>
      </c>
      <c r="B5" s="10">
        <v>13</v>
      </c>
      <c r="C5" s="4">
        <f t="shared" si="0"/>
        <v>28726.1</v>
      </c>
      <c r="D5" s="29"/>
      <c r="E5" s="8"/>
      <c r="F5" s="5">
        <f t="shared" si="1"/>
        <v>6</v>
      </c>
      <c r="G5" s="4">
        <f>F5*J5</f>
        <v>13258.199999999999</v>
      </c>
      <c r="H5" s="10">
        <v>7</v>
      </c>
      <c r="I5" s="7">
        <f>H5*J5</f>
        <v>15467.899999999998</v>
      </c>
      <c r="J5" s="26">
        <v>2209.7</v>
      </c>
    </row>
    <row r="6" spans="1:10" ht="51">
      <c r="A6" s="3" t="s">
        <v>5</v>
      </c>
      <c r="B6" s="10">
        <v>12</v>
      </c>
      <c r="C6" s="4">
        <f t="shared" si="0"/>
        <v>11386.56</v>
      </c>
      <c r="D6" s="29"/>
      <c r="E6" s="8"/>
      <c r="F6" s="5">
        <f t="shared" si="1"/>
        <v>6</v>
      </c>
      <c r="G6" s="4">
        <f>F6*J6</f>
        <v>5693.28</v>
      </c>
      <c r="H6" s="10">
        <v>6</v>
      </c>
      <c r="I6" s="7">
        <f>H6*J6</f>
        <v>5693.28</v>
      </c>
      <c r="J6" s="26">
        <v>948.88</v>
      </c>
    </row>
    <row r="7" spans="1:10" ht="63.75">
      <c r="A7" s="3" t="s">
        <v>12</v>
      </c>
      <c r="B7" s="10">
        <v>4</v>
      </c>
      <c r="C7" s="4">
        <f t="shared" si="0"/>
        <v>36350.32</v>
      </c>
      <c r="D7" s="29"/>
      <c r="E7" s="8"/>
      <c r="F7" s="5">
        <f t="shared" si="1"/>
        <v>4</v>
      </c>
      <c r="G7" s="4">
        <f>F7*J7</f>
        <v>36350.32</v>
      </c>
      <c r="H7" s="10">
        <v>0</v>
      </c>
      <c r="I7" s="7">
        <f>H7*J7</f>
        <v>0</v>
      </c>
      <c r="J7" s="26">
        <v>9087.58</v>
      </c>
    </row>
    <row r="8" spans="1:10" ht="51">
      <c r="A8" s="3" t="s">
        <v>9</v>
      </c>
      <c r="B8" s="10">
        <v>99</v>
      </c>
      <c r="C8" s="4">
        <f t="shared" si="0"/>
        <v>87512.04000000001</v>
      </c>
      <c r="D8" s="29"/>
      <c r="E8" s="8"/>
      <c r="F8" s="5">
        <f t="shared" si="1"/>
        <v>60</v>
      </c>
      <c r="G8" s="4">
        <f aca="true" t="shared" si="2" ref="G8:G27">F8*J8</f>
        <v>53037.600000000006</v>
      </c>
      <c r="H8" s="10">
        <v>39</v>
      </c>
      <c r="I8" s="7">
        <f aca="true" t="shared" si="3" ref="I8:I27">H8*J8</f>
        <v>34474.44</v>
      </c>
      <c r="J8" s="21">
        <v>883.96</v>
      </c>
    </row>
    <row r="9" spans="1:10" ht="76.5">
      <c r="A9" s="6" t="s">
        <v>6</v>
      </c>
      <c r="B9" s="10">
        <v>62</v>
      </c>
      <c r="C9" s="4">
        <f t="shared" si="0"/>
        <v>638576.4400000001</v>
      </c>
      <c r="D9" s="29"/>
      <c r="E9" s="8"/>
      <c r="F9" s="5">
        <f t="shared" si="1"/>
        <v>56</v>
      </c>
      <c r="G9" s="4">
        <f t="shared" si="2"/>
        <v>576778.7200000001</v>
      </c>
      <c r="H9" s="10">
        <v>6</v>
      </c>
      <c r="I9" s="7">
        <f t="shared" si="3"/>
        <v>61797.72</v>
      </c>
      <c r="J9" s="21">
        <v>10299.62</v>
      </c>
    </row>
    <row r="10" spans="1:10" ht="63.75">
      <c r="A10" s="3" t="s">
        <v>12</v>
      </c>
      <c r="B10" s="10">
        <v>5</v>
      </c>
      <c r="C10" s="4">
        <f t="shared" si="0"/>
        <v>45438.75</v>
      </c>
      <c r="D10" s="29"/>
      <c r="E10" s="8"/>
      <c r="F10" s="5">
        <f t="shared" si="1"/>
        <v>0</v>
      </c>
      <c r="G10" s="4">
        <f t="shared" si="2"/>
        <v>0</v>
      </c>
      <c r="H10" s="10">
        <v>5</v>
      </c>
      <c r="I10" s="7">
        <f t="shared" si="3"/>
        <v>45438.75</v>
      </c>
      <c r="J10" s="21">
        <v>9087.75</v>
      </c>
    </row>
    <row r="11" spans="1:10" ht="104.25" customHeight="1">
      <c r="A11" s="27" t="s">
        <v>13</v>
      </c>
      <c r="B11" s="10">
        <v>100000</v>
      </c>
      <c r="C11" s="4">
        <f t="shared" si="0"/>
        <v>45000</v>
      </c>
      <c r="D11" s="29"/>
      <c r="E11" s="8"/>
      <c r="F11" s="5">
        <f t="shared" si="1"/>
        <v>0</v>
      </c>
      <c r="G11" s="4">
        <f t="shared" si="2"/>
        <v>0</v>
      </c>
      <c r="H11" s="10">
        <v>100000</v>
      </c>
      <c r="I11" s="7">
        <f t="shared" si="3"/>
        <v>45000</v>
      </c>
      <c r="J11" s="21">
        <v>0.45</v>
      </c>
    </row>
    <row r="12" spans="1:10" ht="98.25" customHeight="1">
      <c r="A12" s="27" t="s">
        <v>14</v>
      </c>
      <c r="B12" s="10">
        <v>250000</v>
      </c>
      <c r="C12" s="4">
        <f t="shared" si="0"/>
        <v>115000</v>
      </c>
      <c r="D12" s="29"/>
      <c r="E12" s="8"/>
      <c r="F12" s="5">
        <f t="shared" si="1"/>
        <v>0</v>
      </c>
      <c r="G12" s="4">
        <f t="shared" si="2"/>
        <v>0</v>
      </c>
      <c r="H12" s="10">
        <v>250000</v>
      </c>
      <c r="I12" s="7">
        <f t="shared" si="3"/>
        <v>115000</v>
      </c>
      <c r="J12" s="21">
        <v>0.46</v>
      </c>
    </row>
    <row r="13" spans="1:10" ht="63" customHeight="1">
      <c r="A13" s="3" t="s">
        <v>8</v>
      </c>
      <c r="B13" s="10">
        <v>13500</v>
      </c>
      <c r="C13" s="4">
        <f t="shared" si="0"/>
        <v>301590</v>
      </c>
      <c r="D13" s="29"/>
      <c r="E13" s="8"/>
      <c r="F13" s="5">
        <f t="shared" si="1"/>
        <v>4500</v>
      </c>
      <c r="G13" s="4">
        <f t="shared" si="2"/>
        <v>100530</v>
      </c>
      <c r="H13" s="10">
        <v>9000</v>
      </c>
      <c r="I13" s="7">
        <f t="shared" si="3"/>
        <v>201060</v>
      </c>
      <c r="J13" s="21">
        <v>22.34</v>
      </c>
    </row>
    <row r="14" spans="1:10" ht="81.75" customHeight="1">
      <c r="A14" s="3" t="s">
        <v>12</v>
      </c>
      <c r="B14" s="10">
        <v>2</v>
      </c>
      <c r="C14" s="4">
        <f t="shared" si="0"/>
        <v>18175.5</v>
      </c>
      <c r="D14" s="29"/>
      <c r="E14" s="8"/>
      <c r="F14" s="5">
        <f t="shared" si="1"/>
        <v>0</v>
      </c>
      <c r="G14" s="4">
        <f t="shared" si="2"/>
        <v>0</v>
      </c>
      <c r="H14" s="10">
        <v>2</v>
      </c>
      <c r="I14" s="7">
        <f t="shared" si="3"/>
        <v>18175.5</v>
      </c>
      <c r="J14" s="21">
        <v>9087.75</v>
      </c>
    </row>
    <row r="15" spans="1:10" ht="92.25" customHeight="1">
      <c r="A15" s="3" t="s">
        <v>19</v>
      </c>
      <c r="B15" s="10">
        <v>13293</v>
      </c>
      <c r="C15" s="4">
        <f t="shared" si="0"/>
        <v>74307.87</v>
      </c>
      <c r="D15" s="29"/>
      <c r="E15" s="8"/>
      <c r="F15" s="5">
        <f t="shared" si="1"/>
        <v>5586</v>
      </c>
      <c r="G15" s="4">
        <f t="shared" si="2"/>
        <v>31225.739999999998</v>
      </c>
      <c r="H15" s="10">
        <v>7707</v>
      </c>
      <c r="I15" s="7">
        <f t="shared" si="3"/>
        <v>43082.13</v>
      </c>
      <c r="J15" s="21">
        <v>5.59</v>
      </c>
    </row>
    <row r="16" spans="1:10" ht="76.5" customHeight="1">
      <c r="A16" s="3" t="s">
        <v>12</v>
      </c>
      <c r="B16" s="10">
        <v>40</v>
      </c>
      <c r="C16" s="4">
        <f t="shared" si="0"/>
        <v>352287.2</v>
      </c>
      <c r="D16" s="29"/>
      <c r="E16" s="8"/>
      <c r="F16" s="5">
        <f t="shared" si="1"/>
        <v>19</v>
      </c>
      <c r="G16" s="4">
        <f t="shared" si="2"/>
        <v>167336.42</v>
      </c>
      <c r="H16" s="10">
        <v>21</v>
      </c>
      <c r="I16" s="7">
        <f t="shared" si="3"/>
        <v>184950.78</v>
      </c>
      <c r="J16" s="21">
        <v>8807.18</v>
      </c>
    </row>
    <row r="17" spans="1:10" ht="121.5" customHeight="1">
      <c r="A17" s="5" t="s">
        <v>21</v>
      </c>
      <c r="B17" s="10"/>
      <c r="C17" s="4"/>
      <c r="D17" s="29">
        <v>11760</v>
      </c>
      <c r="E17" s="8">
        <f aca="true" t="shared" si="4" ref="E17:E27">D17*J17</f>
        <v>45393.6</v>
      </c>
      <c r="F17" s="23">
        <f aca="true" t="shared" si="5" ref="F17:F27">D17-H17</f>
        <v>1575</v>
      </c>
      <c r="G17" s="4">
        <f t="shared" si="2"/>
        <v>6079.5</v>
      </c>
      <c r="H17" s="10">
        <v>10185</v>
      </c>
      <c r="I17" s="7">
        <f t="shared" si="3"/>
        <v>39314.1</v>
      </c>
      <c r="J17" s="21">
        <v>3.86</v>
      </c>
    </row>
    <row r="18" spans="1:10" ht="76.5" customHeight="1">
      <c r="A18" s="3" t="s">
        <v>5</v>
      </c>
      <c r="B18" s="10"/>
      <c r="C18" s="4"/>
      <c r="D18" s="29">
        <v>49</v>
      </c>
      <c r="E18" s="8">
        <f t="shared" si="4"/>
        <v>60834.97</v>
      </c>
      <c r="F18" s="23">
        <f t="shared" si="5"/>
        <v>0</v>
      </c>
      <c r="G18" s="4">
        <f t="shared" si="2"/>
        <v>0</v>
      </c>
      <c r="H18" s="10">
        <v>49</v>
      </c>
      <c r="I18" s="7">
        <f t="shared" si="3"/>
        <v>60834.97</v>
      </c>
      <c r="J18" s="21">
        <v>1241.53</v>
      </c>
    </row>
    <row r="19" spans="1:10" ht="112.5" customHeight="1">
      <c r="A19" s="27" t="s">
        <v>13</v>
      </c>
      <c r="B19" s="10"/>
      <c r="C19" s="4"/>
      <c r="D19" s="29">
        <v>200000</v>
      </c>
      <c r="E19" s="8">
        <f t="shared" si="4"/>
        <v>90088.12000000001</v>
      </c>
      <c r="F19" s="23">
        <f t="shared" si="5"/>
        <v>0</v>
      </c>
      <c r="G19" s="4">
        <f t="shared" si="2"/>
        <v>0</v>
      </c>
      <c r="H19" s="10">
        <v>200000</v>
      </c>
      <c r="I19" s="7">
        <f t="shared" si="3"/>
        <v>90088.12000000001</v>
      </c>
      <c r="J19">
        <v>0.4504406</v>
      </c>
    </row>
    <row r="20" spans="1:10" ht="99.75" customHeight="1">
      <c r="A20" s="27" t="s">
        <v>14</v>
      </c>
      <c r="B20" s="10"/>
      <c r="C20" s="4"/>
      <c r="D20" s="29">
        <v>500000</v>
      </c>
      <c r="E20" s="8">
        <f t="shared" si="4"/>
        <v>225220.32</v>
      </c>
      <c r="F20" s="23">
        <f t="shared" si="5"/>
        <v>0</v>
      </c>
      <c r="G20" s="4">
        <f t="shared" si="2"/>
        <v>0</v>
      </c>
      <c r="H20" s="10">
        <v>500000</v>
      </c>
      <c r="I20" s="7">
        <f t="shared" si="3"/>
        <v>225220.32</v>
      </c>
      <c r="J20">
        <v>0.45044064</v>
      </c>
    </row>
    <row r="21" spans="1:10" ht="76.5" customHeight="1">
      <c r="A21" s="3" t="s">
        <v>11</v>
      </c>
      <c r="B21" s="10"/>
      <c r="C21" s="4"/>
      <c r="D21" s="29">
        <v>16</v>
      </c>
      <c r="E21" s="8">
        <f t="shared" si="4"/>
        <v>18337.44</v>
      </c>
      <c r="F21" s="23">
        <f t="shared" si="5"/>
        <v>0</v>
      </c>
      <c r="G21" s="4">
        <f t="shared" si="2"/>
        <v>0</v>
      </c>
      <c r="H21" s="10">
        <v>16</v>
      </c>
      <c r="I21" s="7">
        <f t="shared" si="3"/>
        <v>18337.44</v>
      </c>
      <c r="J21" s="21">
        <v>1146.09</v>
      </c>
    </row>
    <row r="22" spans="1:10" ht="76.5" customHeight="1">
      <c r="A22" s="3" t="s">
        <v>23</v>
      </c>
      <c r="B22" s="10"/>
      <c r="C22" s="4"/>
      <c r="D22" s="29">
        <v>236</v>
      </c>
      <c r="E22" s="8">
        <f t="shared" si="4"/>
        <v>161323.11</v>
      </c>
      <c r="F22" s="23">
        <f t="shared" si="5"/>
        <v>15</v>
      </c>
      <c r="G22" s="4">
        <f t="shared" si="2"/>
        <v>10253.5875</v>
      </c>
      <c r="H22" s="10">
        <v>221</v>
      </c>
      <c r="I22" s="7">
        <f t="shared" si="3"/>
        <v>151069.5225</v>
      </c>
      <c r="J22" s="21">
        <v>683.5725</v>
      </c>
    </row>
    <row r="23" spans="1:10" ht="76.5" customHeight="1">
      <c r="A23" s="6" t="s">
        <v>6</v>
      </c>
      <c r="B23" s="10"/>
      <c r="C23" s="4"/>
      <c r="D23" s="29">
        <v>56</v>
      </c>
      <c r="E23" s="8">
        <f t="shared" si="4"/>
        <v>558971.84</v>
      </c>
      <c r="F23" s="23">
        <f t="shared" si="5"/>
        <v>0</v>
      </c>
      <c r="G23" s="4">
        <f t="shared" si="2"/>
        <v>0</v>
      </c>
      <c r="H23" s="10">
        <v>56</v>
      </c>
      <c r="I23" s="7">
        <f t="shared" si="3"/>
        <v>558971.84</v>
      </c>
      <c r="J23" s="21">
        <v>9981.64</v>
      </c>
    </row>
    <row r="24" spans="1:10" ht="76.5" customHeight="1">
      <c r="A24" s="3" t="s">
        <v>19</v>
      </c>
      <c r="B24" s="10"/>
      <c r="C24" s="4"/>
      <c r="D24" s="29">
        <v>2268</v>
      </c>
      <c r="E24" s="8">
        <f t="shared" si="4"/>
        <v>12678.119999999999</v>
      </c>
      <c r="F24" s="23">
        <f t="shared" si="5"/>
        <v>0</v>
      </c>
      <c r="G24" s="4">
        <f t="shared" si="2"/>
        <v>0</v>
      </c>
      <c r="H24" s="10">
        <v>2268</v>
      </c>
      <c r="I24" s="7">
        <f t="shared" si="3"/>
        <v>12678.119999999999</v>
      </c>
      <c r="J24" s="21">
        <v>5.59</v>
      </c>
    </row>
    <row r="25" spans="1:10" ht="76.5" customHeight="1">
      <c r="A25" s="6" t="s">
        <v>6</v>
      </c>
      <c r="B25" s="10"/>
      <c r="C25" s="4"/>
      <c r="D25" s="29">
        <v>64</v>
      </c>
      <c r="E25" s="8">
        <f t="shared" si="4"/>
        <v>638824.96</v>
      </c>
      <c r="F25" s="23">
        <f t="shared" si="5"/>
        <v>0</v>
      </c>
      <c r="G25" s="4">
        <f t="shared" si="2"/>
        <v>0</v>
      </c>
      <c r="H25" s="10">
        <v>64</v>
      </c>
      <c r="I25" s="7">
        <f t="shared" si="3"/>
        <v>638824.96</v>
      </c>
      <c r="J25" s="21">
        <v>9981.64</v>
      </c>
    </row>
    <row r="26" spans="1:10" ht="76.5" customHeight="1">
      <c r="A26" s="3" t="s">
        <v>8</v>
      </c>
      <c r="B26" s="10"/>
      <c r="C26" s="4"/>
      <c r="D26" s="29">
        <v>8500</v>
      </c>
      <c r="E26" s="8">
        <f t="shared" si="4"/>
        <v>188837.02</v>
      </c>
      <c r="F26" s="23">
        <f t="shared" si="5"/>
        <v>0</v>
      </c>
      <c r="G26" s="4">
        <f t="shared" si="2"/>
        <v>0</v>
      </c>
      <c r="H26" s="10">
        <v>8500</v>
      </c>
      <c r="I26" s="7">
        <f t="shared" si="3"/>
        <v>188837.02</v>
      </c>
      <c r="J26" s="21">
        <v>22.21612</v>
      </c>
    </row>
    <row r="27" spans="1:10" ht="114.75" customHeight="1">
      <c r="A27" s="5" t="s">
        <v>21</v>
      </c>
      <c r="B27" s="10"/>
      <c r="C27" s="4"/>
      <c r="D27" s="29">
        <v>1533</v>
      </c>
      <c r="E27" s="8">
        <f t="shared" si="4"/>
        <v>6101.34</v>
      </c>
      <c r="F27" s="23">
        <f t="shared" si="5"/>
        <v>0</v>
      </c>
      <c r="G27" s="4">
        <f t="shared" si="2"/>
        <v>0</v>
      </c>
      <c r="H27" s="10">
        <v>1533</v>
      </c>
      <c r="I27" s="7">
        <f t="shared" si="3"/>
        <v>6101.34</v>
      </c>
      <c r="J27" s="21">
        <v>3.98</v>
      </c>
    </row>
    <row r="28" spans="1:9" ht="12.75">
      <c r="A28" s="13" t="s">
        <v>10</v>
      </c>
      <c r="B28" s="13">
        <f>SUM(B4:B27)</f>
        <v>377093</v>
      </c>
      <c r="C28" s="14">
        <f>SUM(C4:C27)</f>
        <v>1754635.5400000003</v>
      </c>
      <c r="D28" s="15">
        <f aca="true" t="shared" si="6" ref="D28:I28">SUM(D4:D27)</f>
        <v>724482</v>
      </c>
      <c r="E28" s="17">
        <f t="shared" si="6"/>
        <v>2006610.84</v>
      </c>
      <c r="F28" s="24">
        <f t="shared" si="6"/>
        <v>11890</v>
      </c>
      <c r="G28" s="25">
        <f t="shared" si="6"/>
        <v>1000828.1275000002</v>
      </c>
      <c r="H28" s="16">
        <f t="shared" si="6"/>
        <v>1089685</v>
      </c>
      <c r="I28" s="17">
        <f t="shared" si="6"/>
        <v>2760418.2525</v>
      </c>
    </row>
    <row r="29" spans="5:9" ht="12.75">
      <c r="E29" s="21"/>
      <c r="G29" s="20"/>
      <c r="I29" s="19"/>
    </row>
    <row r="33" spans="1:7" ht="12.75">
      <c r="A33" t="s">
        <v>15</v>
      </c>
      <c r="E33" t="s">
        <v>16</v>
      </c>
      <c r="F33"/>
      <c r="G33"/>
    </row>
    <row r="34" spans="6:7" ht="12.75">
      <c r="F34"/>
      <c r="G34"/>
    </row>
    <row r="35" spans="6:7" ht="12.75">
      <c r="F35"/>
      <c r="G35"/>
    </row>
    <row r="36" spans="1:7" ht="12.75">
      <c r="A36" t="s">
        <v>17</v>
      </c>
      <c r="E36" t="s">
        <v>18</v>
      </c>
      <c r="F36"/>
      <c r="G36"/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30"/>
  <sheetViews>
    <sheetView zoomScalePageLayoutView="0" workbookViewId="0" topLeftCell="A1">
      <selection activeCell="A1" sqref="A1:I30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4.140625" style="0" customWidth="1"/>
    <col min="4" max="4" width="8.8515625" style="0" customWidth="1"/>
    <col min="5" max="5" width="13.421875" style="0" customWidth="1"/>
    <col min="6" max="6" width="9.8515625" style="18" customWidth="1"/>
    <col min="7" max="7" width="13.28125" style="18" customWidth="1"/>
    <col min="8" max="8" width="10.421875" style="0" customWidth="1"/>
    <col min="9" max="9" width="14.140625" style="0" customWidth="1"/>
    <col min="10" max="10" width="11.8515625" style="0" customWidth="1"/>
  </cols>
  <sheetData>
    <row r="1" spans="1:9" ht="42" customHeight="1">
      <c r="A1" s="30" t="s">
        <v>22</v>
      </c>
      <c r="B1" s="31"/>
      <c r="C1" s="31"/>
      <c r="D1" s="31"/>
      <c r="E1" s="31"/>
      <c r="F1" s="31"/>
      <c r="G1" s="31"/>
      <c r="H1" s="31"/>
      <c r="I1" s="32"/>
    </row>
    <row r="2" spans="1:9" ht="30" customHeight="1">
      <c r="A2" s="33"/>
      <c r="B2" s="35" t="s">
        <v>20</v>
      </c>
      <c r="C2" s="35"/>
      <c r="D2" s="36" t="s">
        <v>0</v>
      </c>
      <c r="E2" s="37"/>
      <c r="F2" s="36" t="s">
        <v>1</v>
      </c>
      <c r="G2" s="37"/>
      <c r="H2" s="35" t="s">
        <v>2</v>
      </c>
      <c r="I2" s="35"/>
    </row>
    <row r="3" spans="1:9" ht="19.5" customHeight="1">
      <c r="A3" s="34"/>
      <c r="B3" s="1" t="s">
        <v>3</v>
      </c>
      <c r="C3" s="1" t="s">
        <v>4</v>
      </c>
      <c r="D3" s="1" t="s">
        <v>3</v>
      </c>
      <c r="E3" s="1" t="s">
        <v>4</v>
      </c>
      <c r="F3" s="2" t="s">
        <v>3</v>
      </c>
      <c r="G3" s="2" t="s">
        <v>4</v>
      </c>
      <c r="H3" s="1" t="s">
        <v>3</v>
      </c>
      <c r="I3" s="1" t="s">
        <v>4</v>
      </c>
    </row>
    <row r="4" spans="1:10" ht="63.75">
      <c r="A4" s="3" t="s">
        <v>7</v>
      </c>
      <c r="B4" s="9">
        <v>63</v>
      </c>
      <c r="C4" s="4">
        <f aca="true" t="shared" si="0" ref="C4:C16">B4*J4</f>
        <v>284.76</v>
      </c>
      <c r="D4" s="11"/>
      <c r="E4" s="8"/>
      <c r="F4" s="5">
        <f aca="true" t="shared" si="1" ref="F4:F16">B4-H4</f>
        <v>63</v>
      </c>
      <c r="G4" s="4">
        <f>F4*J4</f>
        <v>284.76</v>
      </c>
      <c r="H4" s="10">
        <v>0</v>
      </c>
      <c r="I4" s="7">
        <f>H4*J4</f>
        <v>0</v>
      </c>
      <c r="J4">
        <v>4.52</v>
      </c>
    </row>
    <row r="5" spans="1:10" ht="51">
      <c r="A5" s="22" t="s">
        <v>11</v>
      </c>
      <c r="B5" s="9">
        <v>13</v>
      </c>
      <c r="C5" s="4">
        <f t="shared" si="0"/>
        <v>28726.1</v>
      </c>
      <c r="D5" s="12"/>
      <c r="E5" s="8"/>
      <c r="F5" s="5">
        <f t="shared" si="1"/>
        <v>3</v>
      </c>
      <c r="G5" s="4">
        <f>F5*J5</f>
        <v>6629.099999999999</v>
      </c>
      <c r="H5" s="10">
        <v>10</v>
      </c>
      <c r="I5" s="7">
        <f>H5*J5</f>
        <v>22097</v>
      </c>
      <c r="J5" s="26">
        <v>2209.7</v>
      </c>
    </row>
    <row r="6" spans="1:10" ht="51">
      <c r="A6" s="3" t="s">
        <v>5</v>
      </c>
      <c r="B6" s="9">
        <v>12</v>
      </c>
      <c r="C6" s="4">
        <f t="shared" si="0"/>
        <v>11386.56</v>
      </c>
      <c r="D6" s="12"/>
      <c r="E6" s="8"/>
      <c r="F6" s="5">
        <f t="shared" si="1"/>
        <v>3</v>
      </c>
      <c r="G6" s="4">
        <f>F6*J6</f>
        <v>2846.64</v>
      </c>
      <c r="H6" s="10">
        <v>9</v>
      </c>
      <c r="I6" s="7">
        <f>H6*J6</f>
        <v>8539.92</v>
      </c>
      <c r="J6" s="26">
        <v>948.88</v>
      </c>
    </row>
    <row r="7" spans="1:10" ht="63.75">
      <c r="A7" s="3" t="s">
        <v>12</v>
      </c>
      <c r="B7" s="9">
        <v>4</v>
      </c>
      <c r="C7" s="4">
        <f t="shared" si="0"/>
        <v>36350.32</v>
      </c>
      <c r="D7" s="12"/>
      <c r="E7" s="8"/>
      <c r="F7" s="5">
        <f t="shared" si="1"/>
        <v>4</v>
      </c>
      <c r="G7" s="4">
        <f>F7*J7</f>
        <v>36350.32</v>
      </c>
      <c r="H7" s="10">
        <v>0</v>
      </c>
      <c r="I7" s="7">
        <f>H7*J7</f>
        <v>0</v>
      </c>
      <c r="J7" s="26">
        <v>9087.58</v>
      </c>
    </row>
    <row r="8" spans="1:10" ht="51">
      <c r="A8" s="3" t="s">
        <v>9</v>
      </c>
      <c r="B8" s="9">
        <v>99</v>
      </c>
      <c r="C8" s="4">
        <f t="shared" si="0"/>
        <v>87512.04000000001</v>
      </c>
      <c r="D8" s="12"/>
      <c r="E8" s="8"/>
      <c r="F8" s="5">
        <f t="shared" si="1"/>
        <v>32</v>
      </c>
      <c r="G8" s="4">
        <f aca="true" t="shared" si="2" ref="G8:G21">F8*J8</f>
        <v>28286.72</v>
      </c>
      <c r="H8" s="10">
        <v>67</v>
      </c>
      <c r="I8" s="7">
        <f aca="true" t="shared" si="3" ref="I8:I21">H8*J8</f>
        <v>59225.32</v>
      </c>
      <c r="J8" s="21">
        <v>883.96</v>
      </c>
    </row>
    <row r="9" spans="1:10" ht="76.5">
      <c r="A9" s="6" t="s">
        <v>6</v>
      </c>
      <c r="B9" s="9">
        <v>62</v>
      </c>
      <c r="C9" s="4">
        <f t="shared" si="0"/>
        <v>638576.4400000001</v>
      </c>
      <c r="D9" s="12"/>
      <c r="E9" s="8"/>
      <c r="F9" s="5">
        <f t="shared" si="1"/>
        <v>18</v>
      </c>
      <c r="G9" s="4">
        <f t="shared" si="2"/>
        <v>185393.16</v>
      </c>
      <c r="H9" s="10">
        <v>44</v>
      </c>
      <c r="I9" s="7">
        <f t="shared" si="3"/>
        <v>453183.28</v>
      </c>
      <c r="J9" s="21">
        <v>10299.62</v>
      </c>
    </row>
    <row r="10" spans="1:10" ht="63.75">
      <c r="A10" s="3" t="s">
        <v>12</v>
      </c>
      <c r="B10" s="9">
        <v>5</v>
      </c>
      <c r="C10" s="4">
        <f t="shared" si="0"/>
        <v>45438.75</v>
      </c>
      <c r="D10" s="12"/>
      <c r="E10" s="8"/>
      <c r="F10" s="5">
        <f t="shared" si="1"/>
        <v>0</v>
      </c>
      <c r="G10" s="4">
        <f t="shared" si="2"/>
        <v>0</v>
      </c>
      <c r="H10" s="10">
        <v>5</v>
      </c>
      <c r="I10" s="7">
        <f t="shared" si="3"/>
        <v>45438.75</v>
      </c>
      <c r="J10" s="21">
        <v>9087.75</v>
      </c>
    </row>
    <row r="11" spans="1:10" ht="104.25" customHeight="1">
      <c r="A11" s="27" t="s">
        <v>13</v>
      </c>
      <c r="B11" s="9">
        <v>100000</v>
      </c>
      <c r="C11" s="4">
        <f t="shared" si="0"/>
        <v>45000</v>
      </c>
      <c r="D11" s="12"/>
      <c r="E11" s="8"/>
      <c r="F11" s="5">
        <f t="shared" si="1"/>
        <v>0</v>
      </c>
      <c r="G11" s="4">
        <f t="shared" si="2"/>
        <v>0</v>
      </c>
      <c r="H11" s="10">
        <v>100000</v>
      </c>
      <c r="I11" s="7">
        <f t="shared" si="3"/>
        <v>45000</v>
      </c>
      <c r="J11" s="21">
        <v>0.45</v>
      </c>
    </row>
    <row r="12" spans="1:10" ht="98.25" customHeight="1">
      <c r="A12" s="27" t="s">
        <v>14</v>
      </c>
      <c r="B12" s="9">
        <v>250000</v>
      </c>
      <c r="C12" s="4">
        <f t="shared" si="0"/>
        <v>115000</v>
      </c>
      <c r="D12" s="12"/>
      <c r="E12" s="8"/>
      <c r="F12" s="5">
        <f t="shared" si="1"/>
        <v>0</v>
      </c>
      <c r="G12" s="4">
        <f t="shared" si="2"/>
        <v>0</v>
      </c>
      <c r="H12" s="10">
        <v>250000</v>
      </c>
      <c r="I12" s="7">
        <f t="shared" si="3"/>
        <v>115000</v>
      </c>
      <c r="J12" s="21">
        <v>0.46</v>
      </c>
    </row>
    <row r="13" spans="1:10" ht="63" customHeight="1">
      <c r="A13" s="3" t="s">
        <v>8</v>
      </c>
      <c r="B13" s="9">
        <v>13500</v>
      </c>
      <c r="C13" s="4">
        <f t="shared" si="0"/>
        <v>301590</v>
      </c>
      <c r="D13" s="12"/>
      <c r="E13" s="8"/>
      <c r="F13" s="5">
        <f t="shared" si="1"/>
        <v>4000</v>
      </c>
      <c r="G13" s="4">
        <f t="shared" si="2"/>
        <v>89360</v>
      </c>
      <c r="H13" s="10">
        <v>9500</v>
      </c>
      <c r="I13" s="7">
        <f t="shared" si="3"/>
        <v>212230</v>
      </c>
      <c r="J13" s="21">
        <v>22.34</v>
      </c>
    </row>
    <row r="14" spans="1:10" ht="81.75" customHeight="1">
      <c r="A14" s="3" t="s">
        <v>12</v>
      </c>
      <c r="B14" s="9">
        <v>2</v>
      </c>
      <c r="C14" s="4">
        <f t="shared" si="0"/>
        <v>18175.5</v>
      </c>
      <c r="D14" s="12"/>
      <c r="E14" s="8"/>
      <c r="F14" s="5">
        <f t="shared" si="1"/>
        <v>0</v>
      </c>
      <c r="G14" s="4">
        <f t="shared" si="2"/>
        <v>0</v>
      </c>
      <c r="H14" s="10">
        <v>2</v>
      </c>
      <c r="I14" s="7">
        <f t="shared" si="3"/>
        <v>18175.5</v>
      </c>
      <c r="J14" s="21">
        <v>9087.75</v>
      </c>
    </row>
    <row r="15" spans="1:10" ht="92.25" customHeight="1">
      <c r="A15" s="3" t="s">
        <v>19</v>
      </c>
      <c r="B15" s="9">
        <v>13293</v>
      </c>
      <c r="C15" s="4">
        <f t="shared" si="0"/>
        <v>74307.87</v>
      </c>
      <c r="D15" s="12"/>
      <c r="E15" s="8"/>
      <c r="F15" s="5">
        <f t="shared" si="1"/>
        <v>2772</v>
      </c>
      <c r="G15" s="4">
        <f t="shared" si="2"/>
        <v>15495.48</v>
      </c>
      <c r="H15" s="10">
        <v>10521</v>
      </c>
      <c r="I15" s="7">
        <f t="shared" si="3"/>
        <v>58812.39</v>
      </c>
      <c r="J15" s="21">
        <v>5.59</v>
      </c>
    </row>
    <row r="16" spans="1:10" ht="76.5" customHeight="1">
      <c r="A16" s="3" t="s">
        <v>12</v>
      </c>
      <c r="B16" s="9">
        <v>40</v>
      </c>
      <c r="C16" s="4">
        <f t="shared" si="0"/>
        <v>352287.2</v>
      </c>
      <c r="D16" s="12"/>
      <c r="E16" s="8"/>
      <c r="F16" s="5">
        <f t="shared" si="1"/>
        <v>10</v>
      </c>
      <c r="G16" s="4">
        <f t="shared" si="2"/>
        <v>88071.8</v>
      </c>
      <c r="H16" s="10">
        <v>30</v>
      </c>
      <c r="I16" s="7">
        <f t="shared" si="3"/>
        <v>264215.4</v>
      </c>
      <c r="J16" s="21">
        <v>8807.18</v>
      </c>
    </row>
    <row r="17" spans="1:10" ht="121.5" customHeight="1">
      <c r="A17" s="5" t="s">
        <v>21</v>
      </c>
      <c r="B17" s="9"/>
      <c r="C17" s="4"/>
      <c r="D17" s="12">
        <v>11760</v>
      </c>
      <c r="E17" s="8">
        <f>D17*J17</f>
        <v>45393.6</v>
      </c>
      <c r="F17" s="23">
        <f>D17-H17</f>
        <v>0</v>
      </c>
      <c r="G17" s="4">
        <f t="shared" si="2"/>
        <v>0</v>
      </c>
      <c r="H17" s="10">
        <v>11760</v>
      </c>
      <c r="I17" s="7">
        <f t="shared" si="3"/>
        <v>45393.6</v>
      </c>
      <c r="J17" s="21">
        <v>3.86</v>
      </c>
    </row>
    <row r="18" spans="1:10" ht="76.5" customHeight="1">
      <c r="A18" s="3" t="s">
        <v>5</v>
      </c>
      <c r="B18" s="9"/>
      <c r="C18" s="4"/>
      <c r="D18" s="12">
        <v>49</v>
      </c>
      <c r="E18" s="8">
        <f>D18*J18</f>
        <v>60834.97</v>
      </c>
      <c r="F18" s="23">
        <f>D18-H18</f>
        <v>0</v>
      </c>
      <c r="G18" s="4">
        <f t="shared" si="2"/>
        <v>0</v>
      </c>
      <c r="H18" s="10">
        <v>49</v>
      </c>
      <c r="I18" s="7">
        <f t="shared" si="3"/>
        <v>60834.97</v>
      </c>
      <c r="J18" s="21">
        <v>1241.53</v>
      </c>
    </row>
    <row r="19" spans="1:10" ht="112.5" customHeight="1">
      <c r="A19" s="27" t="s">
        <v>13</v>
      </c>
      <c r="B19" s="9"/>
      <c r="C19" s="4"/>
      <c r="D19" s="12">
        <v>200000</v>
      </c>
      <c r="E19" s="8">
        <f>D19*J19</f>
        <v>90088.12000000001</v>
      </c>
      <c r="F19" s="23">
        <f>D19-H19</f>
        <v>0</v>
      </c>
      <c r="G19" s="4">
        <f t="shared" si="2"/>
        <v>0</v>
      </c>
      <c r="H19" s="10">
        <v>200000</v>
      </c>
      <c r="I19" s="7">
        <f t="shared" si="3"/>
        <v>90088.12000000001</v>
      </c>
      <c r="J19">
        <v>0.4504406</v>
      </c>
    </row>
    <row r="20" spans="1:10" ht="99.75" customHeight="1">
      <c r="A20" s="27" t="s">
        <v>14</v>
      </c>
      <c r="B20" s="9"/>
      <c r="C20" s="4"/>
      <c r="D20" s="12">
        <v>500000</v>
      </c>
      <c r="E20" s="8">
        <f>D20*J20</f>
        <v>225220.32</v>
      </c>
      <c r="F20" s="23">
        <f>D20-H20</f>
        <v>0</v>
      </c>
      <c r="G20" s="4">
        <f t="shared" si="2"/>
        <v>0</v>
      </c>
      <c r="H20" s="10">
        <v>500000</v>
      </c>
      <c r="I20" s="7">
        <f t="shared" si="3"/>
        <v>225220.32</v>
      </c>
      <c r="J20">
        <v>0.45044064</v>
      </c>
    </row>
    <row r="21" spans="1:10" ht="76.5" customHeight="1">
      <c r="A21" s="22" t="s">
        <v>11</v>
      </c>
      <c r="B21" s="9"/>
      <c r="C21" s="4"/>
      <c r="D21" s="12">
        <v>16</v>
      </c>
      <c r="E21" s="8">
        <f>D21*J21</f>
        <v>18337.44</v>
      </c>
      <c r="F21" s="23">
        <f>D21-H21</f>
        <v>0</v>
      </c>
      <c r="G21" s="4">
        <f t="shared" si="2"/>
        <v>0</v>
      </c>
      <c r="H21" s="10">
        <v>16</v>
      </c>
      <c r="I21" s="7">
        <f t="shared" si="3"/>
        <v>18337.44</v>
      </c>
      <c r="J21" s="21">
        <v>1146.09</v>
      </c>
    </row>
    <row r="22" spans="1:9" ht="12.75">
      <c r="A22" s="13" t="s">
        <v>10</v>
      </c>
      <c r="B22" s="13">
        <f aca="true" t="shared" si="4" ref="B22:I22">SUM(B4:B21)</f>
        <v>377093</v>
      </c>
      <c r="C22" s="14">
        <f t="shared" si="4"/>
        <v>1754635.5400000003</v>
      </c>
      <c r="D22" s="15">
        <f t="shared" si="4"/>
        <v>711825</v>
      </c>
      <c r="E22" s="17">
        <f t="shared" si="4"/>
        <v>439874.45</v>
      </c>
      <c r="F22" s="24">
        <f t="shared" si="4"/>
        <v>6905</v>
      </c>
      <c r="G22" s="25">
        <f t="shared" si="4"/>
        <v>452717.98</v>
      </c>
      <c r="H22" s="16">
        <f>SUM(H4:H21)</f>
        <v>1082013</v>
      </c>
      <c r="I22" s="17">
        <f t="shared" si="4"/>
        <v>1741792.0100000002</v>
      </c>
    </row>
    <row r="23" spans="5:9" ht="12.75">
      <c r="E23" s="21"/>
      <c r="G23" s="20"/>
      <c r="I23" s="19"/>
    </row>
    <row r="27" spans="1:7" ht="12.75">
      <c r="A27" t="s">
        <v>15</v>
      </c>
      <c r="E27" t="s">
        <v>16</v>
      </c>
      <c r="F27"/>
      <c r="G27"/>
    </row>
    <row r="28" spans="6:7" ht="12.75">
      <c r="F28"/>
      <c r="G28"/>
    </row>
    <row r="29" spans="6:7" ht="12.75">
      <c r="F29"/>
      <c r="G29"/>
    </row>
    <row r="30" spans="1:7" ht="12.75">
      <c r="A30" t="s">
        <v>17</v>
      </c>
      <c r="E30" t="s">
        <v>18</v>
      </c>
      <c r="F30"/>
      <c r="G30"/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2016-07-11T13:37:35Z</dcterms:created>
  <dcterms:modified xsi:type="dcterms:W3CDTF">2018-08-10T09:38:14Z</dcterms:modified>
  <cp:category/>
  <cp:version/>
  <cp:contentType/>
  <cp:contentStatus/>
</cp:coreProperties>
</file>