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Онкологія (3)" sheetId="1" r:id="rId1"/>
    <sheet name="Онкологія (2)" sheetId="2" r:id="rId2"/>
  </sheets>
  <definedNames/>
  <calcPr fullCalcOnLoad="1" refMode="R1C1"/>
</workbook>
</file>

<file path=xl/sharedStrings.xml><?xml version="1.0" encoding="utf-8"?>
<sst xmlns="http://schemas.openxmlformats.org/spreadsheetml/2006/main" count="129" uniqueCount="53">
  <si>
    <t>Прибуток</t>
  </si>
  <si>
    <t>Видаток</t>
  </si>
  <si>
    <t>Залишок на кінець звітного періоду</t>
  </si>
  <si>
    <t>к-ть</t>
  </si>
  <si>
    <t>сума,грн.</t>
  </si>
  <si>
    <t>РАЗОМ</t>
  </si>
  <si>
    <t>Мітоксатрон "Ебеве" концентратдля розчину для інфузій ,2мг/мл по 10мл</t>
  </si>
  <si>
    <t>НЕОПАКС .таблетки. вкриті плівковою оболонкою по 100мг</t>
  </si>
  <si>
    <t>РИТУКСИН  концентрат для розчиу для інфузій по 100мг у флаконах №2</t>
  </si>
  <si>
    <t>РИТУКСИН  концентрат для розчиу для інфузій по 500мг у флаконах №1</t>
  </si>
  <si>
    <t>ФІЛСТИМ , розчин для інєкцій 0,3мг по 1,6мл у шприці з голкою та та ковпачком захисним</t>
  </si>
  <si>
    <t>ДОКСОРУБІЦИН-ТЕВА концентрат для розчину для інєкцій по 25 мл у флаконі №1</t>
  </si>
  <si>
    <t>ФЛУДАРАБІН-ТЕВА концентрат для розчину для інєкцій 25мг/мл по2мл у флаконі</t>
  </si>
  <si>
    <t xml:space="preserve">ІДАРУБІЦИН ЕБЕВЕ ,концентрат для розчину для інфузій 1мг/мл по 5 мл у флаконі №1 </t>
  </si>
  <si>
    <t>Головний лікар</t>
  </si>
  <si>
    <t>О.Б.Жупанов</t>
  </si>
  <si>
    <t>Головний бухгалтер</t>
  </si>
  <si>
    <t>О.В.Кипоренко</t>
  </si>
  <si>
    <t>ТАЗПЕН ,ліофізат для розчину для інєкцій та інфузій по 4 г/0,5 г 1 флакон з порошком пвчці з картону</t>
  </si>
  <si>
    <t>ЦИТОЗАР ,ліофізат для розчину для інєкцій  по 100мг,1 флакон з ліофізатом та 1 ампула з розчинником по 5мл у картонній коробці</t>
  </si>
  <si>
    <t>МІТОКСАТРОН "ЕБЕВЕ" концентрат для розчину для інфузій ,2мг/мл по 10мл у флаконі</t>
  </si>
  <si>
    <t>МЕТОТРЕКСАТ-ТЕВА ,розчин для інєкцій, 100 мг/мл по 10мл у флаконі</t>
  </si>
  <si>
    <t>УРОМІТАКСАН 400мг ,розчин для інєкцій ,100 мг/мл по 4мл в ампулі №15</t>
  </si>
  <si>
    <t>ЕНДОКСАН 1г, порошок для розчину для інєкцій по 1г</t>
  </si>
  <si>
    <t>ЕНДОКСАН 500мг, порошок для розчину для інєкцій по 500мг</t>
  </si>
  <si>
    <t>АЛКЕРАН ,таб.,вкриті плівковою оболонкою ,по 2 мг,по 25 таб.,у флаконі</t>
  </si>
  <si>
    <t>ЛЕЙКЕРАН ,таб.,вкриті плівковою оболонкою ,по 2 мг,по 25 таб.,у флаконі</t>
  </si>
  <si>
    <t>ЕПТОПОЗИД-ТЕВА ,концентрат для розчину для інфузій,20 мг/мл по 10мл у флаконі</t>
  </si>
  <si>
    <t>Залишок на 01.01.2018</t>
  </si>
  <si>
    <t>ЕМОКЛОТ 1000 МО/10мл  фактор коагуляції крові людини VIII   №1</t>
  </si>
  <si>
    <t>КАНСИДАЗ ,ліофілізат для розчину для інєкцій  по 50мг,1 флакон з порошком  у картонній коробці</t>
  </si>
  <si>
    <t>КАНСИДАЗ ,ліофілізат для розчину для інєкцій  по 70мг,1 флакон з порошком  у картонній коробці</t>
  </si>
  <si>
    <t>Гідроксисечовина Медак капсули по 500мг по 10 капсул у блістері; по 10 блістерів у коробці</t>
  </si>
  <si>
    <t>МЕТАКОС  концентрат для розчину для інфузій ,4мг/5мл по 5мл у флаконі</t>
  </si>
  <si>
    <t xml:space="preserve">Звіт про отримання та використання лікарських щасобів та виробів медичного призначення за рахунок коштів державного бюджету станом на 23.07.2018р. За програмою 2301370    2220 "Загальнодержавна програма боротьби з онкологічними захворюваннями"     </t>
  </si>
  <si>
    <t>МІРИН 100 таблетки,вкриті оболонкою ,по 100мг</t>
  </si>
  <si>
    <t>БЕНДАМУСТИН -ВІСТА порошок для приготування концентрату для приготування розчину по 25мг</t>
  </si>
  <si>
    <t>БЕНДАМУСТИН -ВІСТА порошок для приготування концентрату для приготування розчину по 100мг</t>
  </si>
  <si>
    <t>МЕТАКОС ,концентрат для розчину для інфузій ,4 мг/5мл по 5мл у флаконі,.по 1 флакону у пачці</t>
  </si>
  <si>
    <t>ГРАНОЦИТ 34 ліофілізат для розчину по 33,6млн.</t>
  </si>
  <si>
    <t>Гідроксисечовина МЕДАК капсули по 500мг,по 10 капсул у блістері</t>
  </si>
  <si>
    <t>ВОРИКОНАЗОЛ-ВІСТА.порошок для розчину по 200мг у флаконі</t>
  </si>
  <si>
    <t>БЕНДАМУСТИН-ВІСТА.порошок для розчину по 25мг у флаконі</t>
  </si>
  <si>
    <t>БЕНДАМУСТИН-ВІСТА.порошок для розчину по 100мг у флаконі</t>
  </si>
  <si>
    <t>ЕТОПОЗИД  "ЕБЕВЕ" концентрат для розчину для інфляцій ,20мг/мл по 10мл(200мг ) у флаконі</t>
  </si>
  <si>
    <t>ЗАРСІО розчин для інєкцій або інфузій,48 млн ОД/0,5мл по 0,5мл №5</t>
  </si>
  <si>
    <t xml:space="preserve">ЗАВЕДОС ,ліофілізат для розчину для інфузій по 5мг </t>
  </si>
  <si>
    <t>ВАНКОМІЦИН-ВОКАТЕ ліофілізат для приготування розчину для інфузій по 500мг №10</t>
  </si>
  <si>
    <t>АСПАРАГІНАЗА 10 000 МЕДАК порошок для розчину дляінєкцій по 10 000 мо №5</t>
  </si>
  <si>
    <t>ЗАВЕДОС ліофілізат для розчину для  інфузій,5 мг у флаконі №1</t>
  </si>
  <si>
    <t>АЛКЕРАН таблетки вкриті плівковою облонкою по 2мг по 25таб.по 1 фл.у коробці</t>
  </si>
  <si>
    <t>Аспарагіназа 10 000МЕДАК, порошок для розчину для інєкцій</t>
  </si>
  <si>
    <t xml:space="preserve">Звіт про отримання та використання лікарських щасобів та виробів медичного призначення за рахунок коштів державного бюджету станом на 13.08.2018р. За програмою 2301370    2220 "Загальнодержавна програма боротьби з онкологічними захворюваннями"     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</si>
</sst>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N74"/>
  <sheetViews>
    <sheetView tabSelected="1" workbookViewId="0" topLeftCell="A1">
      <selection activeCell="A1" sqref="A1:I75"/>
    </sheetView>
  </sheetViews>
  <sheetFormatPr defaultColWidth="9.140625" defaultRowHeight="12.75"/>
  <cols>
    <col min="1" max="1" width="19.28125" style="0" customWidth="1"/>
    <col min="2" max="2" width="9.421875" style="0" customWidth="1"/>
    <col min="3" max="3" width="12.28125" style="0" customWidth="1"/>
    <col min="4" max="4" width="9.140625" style="0" customWidth="1"/>
    <col min="5" max="5" width="12.140625" style="0" customWidth="1"/>
    <col min="6" max="6" width="9.7109375" style="0" customWidth="1"/>
    <col min="7" max="7" width="11.57421875" style="0" customWidth="1"/>
    <col min="8" max="8" width="13.7109375" style="0" customWidth="1"/>
    <col min="9" max="9" width="12.7109375" style="0" customWidth="1"/>
    <col min="10" max="10" width="12.57421875" style="0" customWidth="1"/>
    <col min="13" max="13" width="13.8515625" style="0" customWidth="1"/>
  </cols>
  <sheetData>
    <row r="1" spans="1:9" ht="56.25" customHeight="1">
      <c r="A1" s="20" t="s">
        <v>52</v>
      </c>
      <c r="B1" s="20"/>
      <c r="C1" s="20"/>
      <c r="D1" s="20"/>
      <c r="E1" s="20"/>
      <c r="F1" s="20"/>
      <c r="G1" s="20"/>
      <c r="H1" s="20"/>
      <c r="I1" s="20"/>
    </row>
    <row r="2" spans="1:9" ht="34.5" customHeight="1">
      <c r="A2" s="21"/>
      <c r="B2" s="22" t="s">
        <v>28</v>
      </c>
      <c r="C2" s="22"/>
      <c r="D2" s="21" t="s">
        <v>0</v>
      </c>
      <c r="E2" s="21"/>
      <c r="F2" s="21" t="s">
        <v>1</v>
      </c>
      <c r="G2" s="21"/>
      <c r="H2" s="22" t="s">
        <v>2</v>
      </c>
      <c r="I2" s="22"/>
    </row>
    <row r="3" spans="1:9" ht="21.75" customHeight="1">
      <c r="A3" s="21"/>
      <c r="B3" s="1" t="s">
        <v>3</v>
      </c>
      <c r="C3" s="2" t="s">
        <v>4</v>
      </c>
      <c r="D3" s="1" t="s">
        <v>3</v>
      </c>
      <c r="E3" s="2" t="s">
        <v>4</v>
      </c>
      <c r="F3" s="1" t="s">
        <v>3</v>
      </c>
      <c r="G3" s="2" t="s">
        <v>4</v>
      </c>
      <c r="H3" s="1" t="s">
        <v>3</v>
      </c>
      <c r="I3" s="2" t="s">
        <v>4</v>
      </c>
    </row>
    <row r="4" spans="1:10" ht="51">
      <c r="A4" s="5" t="s">
        <v>6</v>
      </c>
      <c r="B4" s="4">
        <v>22</v>
      </c>
      <c r="C4" s="3">
        <f aca="true" t="shared" si="0" ref="C4:C23">B4*J4</f>
        <v>24727.120000000003</v>
      </c>
      <c r="D4" s="11"/>
      <c r="E4" s="4"/>
      <c r="F4" s="3">
        <f aca="true" t="shared" si="1" ref="F4:F23">B4-H4</f>
        <v>22</v>
      </c>
      <c r="G4" s="3">
        <f>F4*J4</f>
        <v>24727.120000000003</v>
      </c>
      <c r="H4" s="4">
        <v>0</v>
      </c>
      <c r="I4" s="3">
        <f>H4*J4</f>
        <v>0</v>
      </c>
      <c r="J4">
        <v>1123.96</v>
      </c>
    </row>
    <row r="5" spans="1:10" ht="50.25" customHeight="1">
      <c r="A5" s="18" t="s">
        <v>7</v>
      </c>
      <c r="B5" s="4">
        <v>338</v>
      </c>
      <c r="C5" s="3">
        <f t="shared" si="0"/>
        <v>440255.14</v>
      </c>
      <c r="D5" s="11"/>
      <c r="E5" s="4"/>
      <c r="F5" s="3">
        <f t="shared" si="1"/>
        <v>329.33</v>
      </c>
      <c r="G5" s="3">
        <f>F5*J5</f>
        <v>428962.20489999995</v>
      </c>
      <c r="H5" s="4">
        <v>8.67</v>
      </c>
      <c r="I5" s="3">
        <f>H5*J5</f>
        <v>11292.935099999999</v>
      </c>
      <c r="J5">
        <v>1302.53</v>
      </c>
    </row>
    <row r="6" spans="1:10" ht="63.75">
      <c r="A6" s="18" t="s">
        <v>8</v>
      </c>
      <c r="B6" s="4">
        <v>3</v>
      </c>
      <c r="C6" s="3">
        <f t="shared" si="0"/>
        <v>33601.44</v>
      </c>
      <c r="D6" s="11"/>
      <c r="E6" s="4"/>
      <c r="F6" s="3">
        <f t="shared" si="1"/>
        <v>3</v>
      </c>
      <c r="G6" s="3">
        <f>F6*J6</f>
        <v>33601.44</v>
      </c>
      <c r="H6" s="4">
        <v>0</v>
      </c>
      <c r="I6" s="3">
        <f>H6*J6</f>
        <v>0</v>
      </c>
      <c r="J6">
        <v>11200.48</v>
      </c>
    </row>
    <row r="7" spans="1:10" ht="63.75">
      <c r="A7" s="18" t="s">
        <v>10</v>
      </c>
      <c r="B7" s="4">
        <v>73</v>
      </c>
      <c r="C7" s="3">
        <f t="shared" si="0"/>
        <v>28730.61</v>
      </c>
      <c r="D7" s="11"/>
      <c r="E7" s="4"/>
      <c r="F7" s="3">
        <f t="shared" si="1"/>
        <v>73</v>
      </c>
      <c r="G7" s="3">
        <f aca="true" t="shared" si="2" ref="G7:G20">F7*J7</f>
        <v>28730.61</v>
      </c>
      <c r="H7" s="4">
        <v>0</v>
      </c>
      <c r="I7" s="3">
        <f aca="true" t="shared" si="3" ref="I7:I20">H7*J7</f>
        <v>0</v>
      </c>
      <c r="J7">
        <v>393.57</v>
      </c>
    </row>
    <row r="8" spans="1:10" ht="63.75">
      <c r="A8" s="5" t="s">
        <v>11</v>
      </c>
      <c r="B8" s="4">
        <v>30</v>
      </c>
      <c r="C8" s="3">
        <f t="shared" si="0"/>
        <v>4936.2</v>
      </c>
      <c r="D8" s="11"/>
      <c r="E8" s="4"/>
      <c r="F8" s="3">
        <f t="shared" si="1"/>
        <v>28</v>
      </c>
      <c r="G8" s="3">
        <f t="shared" si="2"/>
        <v>4607.12</v>
      </c>
      <c r="H8" s="4">
        <v>2</v>
      </c>
      <c r="I8" s="3">
        <f t="shared" si="3"/>
        <v>329.08</v>
      </c>
      <c r="J8">
        <v>164.54</v>
      </c>
    </row>
    <row r="9" spans="1:10" ht="63.75">
      <c r="A9" s="5" t="s">
        <v>12</v>
      </c>
      <c r="B9" s="4">
        <v>97</v>
      </c>
      <c r="C9" s="3">
        <f t="shared" si="0"/>
        <v>33882.1</v>
      </c>
      <c r="D9" s="11"/>
      <c r="E9" s="4"/>
      <c r="F9" s="3">
        <f t="shared" si="1"/>
        <v>97</v>
      </c>
      <c r="G9" s="3">
        <f t="shared" si="2"/>
        <v>33882.1</v>
      </c>
      <c r="H9" s="4">
        <v>0</v>
      </c>
      <c r="I9" s="3">
        <f t="shared" si="3"/>
        <v>0</v>
      </c>
      <c r="J9">
        <v>349.3</v>
      </c>
    </row>
    <row r="10" spans="1:10" ht="63.75">
      <c r="A10" s="18" t="s">
        <v>8</v>
      </c>
      <c r="B10" s="4">
        <v>2</v>
      </c>
      <c r="C10" s="3">
        <f t="shared" si="0"/>
        <v>22400.98</v>
      </c>
      <c r="D10" s="11"/>
      <c r="E10" s="4"/>
      <c r="F10" s="3">
        <f t="shared" si="1"/>
        <v>2</v>
      </c>
      <c r="G10" s="3">
        <f t="shared" si="2"/>
        <v>22400.98</v>
      </c>
      <c r="H10" s="4">
        <v>0</v>
      </c>
      <c r="I10" s="3">
        <f t="shared" si="3"/>
        <v>0</v>
      </c>
      <c r="J10">
        <v>11200.49</v>
      </c>
    </row>
    <row r="11" spans="1:10" ht="63.75">
      <c r="A11" s="18" t="s">
        <v>9</v>
      </c>
      <c r="B11" s="4">
        <v>5</v>
      </c>
      <c r="C11" s="3">
        <f t="shared" si="0"/>
        <v>139625.45</v>
      </c>
      <c r="D11" s="11"/>
      <c r="E11" s="4"/>
      <c r="F11" s="3">
        <f t="shared" si="1"/>
        <v>5</v>
      </c>
      <c r="G11" s="3">
        <f t="shared" si="2"/>
        <v>139625.45</v>
      </c>
      <c r="H11" s="4">
        <v>0</v>
      </c>
      <c r="I11" s="3">
        <f t="shared" si="3"/>
        <v>0</v>
      </c>
      <c r="J11">
        <v>27925.09</v>
      </c>
    </row>
    <row r="12" spans="1:10" ht="70.5" customHeight="1">
      <c r="A12" s="5" t="s">
        <v>13</v>
      </c>
      <c r="B12" s="4">
        <v>5</v>
      </c>
      <c r="C12" s="3">
        <f t="shared" si="0"/>
        <v>8284.75</v>
      </c>
      <c r="D12" s="11"/>
      <c r="E12" s="4"/>
      <c r="F12" s="3">
        <f t="shared" si="1"/>
        <v>5</v>
      </c>
      <c r="G12" s="3">
        <f t="shared" si="2"/>
        <v>8284.75</v>
      </c>
      <c r="H12" s="4">
        <v>0</v>
      </c>
      <c r="I12" s="3">
        <f t="shared" si="3"/>
        <v>0</v>
      </c>
      <c r="J12">
        <v>1656.95</v>
      </c>
    </row>
    <row r="13" spans="1:10" ht="102" customHeight="1">
      <c r="A13" s="5" t="s">
        <v>18</v>
      </c>
      <c r="B13" s="4">
        <v>911</v>
      </c>
      <c r="C13" s="3">
        <f t="shared" si="0"/>
        <v>126118.84</v>
      </c>
      <c r="D13" s="11"/>
      <c r="E13" s="4"/>
      <c r="F13" s="3">
        <f t="shared" si="1"/>
        <v>771</v>
      </c>
      <c r="G13" s="3">
        <f t="shared" si="2"/>
        <v>106737.24</v>
      </c>
      <c r="H13" s="4">
        <v>140</v>
      </c>
      <c r="I13" s="3">
        <f t="shared" si="3"/>
        <v>19381.6</v>
      </c>
      <c r="J13">
        <v>138.44</v>
      </c>
    </row>
    <row r="14" spans="1:10" ht="105" customHeight="1">
      <c r="A14" s="5" t="s">
        <v>19</v>
      </c>
      <c r="B14" s="4">
        <v>699</v>
      </c>
      <c r="C14" s="3">
        <f t="shared" si="0"/>
        <v>85319.94</v>
      </c>
      <c r="D14" s="11"/>
      <c r="E14" s="4"/>
      <c r="F14" s="3">
        <f t="shared" si="1"/>
        <v>699</v>
      </c>
      <c r="G14" s="3">
        <f t="shared" si="2"/>
        <v>85319.94</v>
      </c>
      <c r="H14" s="4">
        <v>0</v>
      </c>
      <c r="I14" s="3">
        <f t="shared" si="3"/>
        <v>0</v>
      </c>
      <c r="J14">
        <v>122.06</v>
      </c>
    </row>
    <row r="15" spans="1:10" ht="70.5" customHeight="1">
      <c r="A15" s="5" t="s">
        <v>20</v>
      </c>
      <c r="B15" s="4">
        <v>21</v>
      </c>
      <c r="C15" s="3">
        <f t="shared" si="0"/>
        <v>17298.54</v>
      </c>
      <c r="D15" s="11"/>
      <c r="E15" s="4"/>
      <c r="F15" s="3">
        <f t="shared" si="1"/>
        <v>15</v>
      </c>
      <c r="G15" s="3">
        <f t="shared" si="2"/>
        <v>12356.1</v>
      </c>
      <c r="H15" s="4">
        <v>6</v>
      </c>
      <c r="I15" s="3">
        <f t="shared" si="3"/>
        <v>4942.4400000000005</v>
      </c>
      <c r="J15">
        <v>823.74</v>
      </c>
    </row>
    <row r="16" spans="1:10" ht="70.5" customHeight="1">
      <c r="A16" s="5" t="s">
        <v>21</v>
      </c>
      <c r="B16" s="4">
        <v>3</v>
      </c>
      <c r="C16" s="3">
        <f t="shared" si="0"/>
        <v>1343.49</v>
      </c>
      <c r="D16" s="11"/>
      <c r="E16" s="4"/>
      <c r="F16" s="3">
        <f t="shared" si="1"/>
        <v>3</v>
      </c>
      <c r="G16" s="3">
        <f t="shared" si="2"/>
        <v>1343.49</v>
      </c>
      <c r="H16" s="4">
        <v>0</v>
      </c>
      <c r="I16" s="3">
        <f t="shared" si="3"/>
        <v>0</v>
      </c>
      <c r="J16">
        <v>447.83</v>
      </c>
    </row>
    <row r="17" spans="1:10" ht="70.5" customHeight="1">
      <c r="A17" s="5" t="s">
        <v>22</v>
      </c>
      <c r="B17" s="4">
        <v>10</v>
      </c>
      <c r="C17" s="3">
        <f t="shared" si="0"/>
        <v>599.8</v>
      </c>
      <c r="D17" s="11"/>
      <c r="E17" s="4"/>
      <c r="F17" s="3">
        <f t="shared" si="1"/>
        <v>10</v>
      </c>
      <c r="G17" s="3">
        <f t="shared" si="2"/>
        <v>599.8</v>
      </c>
      <c r="H17" s="4">
        <v>0</v>
      </c>
      <c r="I17" s="3">
        <f t="shared" si="3"/>
        <v>0</v>
      </c>
      <c r="J17">
        <v>59.98</v>
      </c>
    </row>
    <row r="18" spans="1:10" ht="70.5" customHeight="1">
      <c r="A18" s="5" t="s">
        <v>23</v>
      </c>
      <c r="B18" s="4">
        <v>5</v>
      </c>
      <c r="C18" s="3">
        <f t="shared" si="0"/>
        <v>1384.05</v>
      </c>
      <c r="D18" s="11"/>
      <c r="E18" s="4"/>
      <c r="F18" s="3">
        <f t="shared" si="1"/>
        <v>5</v>
      </c>
      <c r="G18" s="3">
        <f t="shared" si="2"/>
        <v>1384.05</v>
      </c>
      <c r="H18" s="4">
        <v>0</v>
      </c>
      <c r="I18" s="3">
        <f t="shared" si="3"/>
        <v>0</v>
      </c>
      <c r="J18">
        <v>276.81</v>
      </c>
    </row>
    <row r="19" spans="1:10" ht="70.5" customHeight="1">
      <c r="A19" s="5" t="s">
        <v>24</v>
      </c>
      <c r="B19" s="4">
        <v>102</v>
      </c>
      <c r="C19" s="3">
        <f t="shared" si="0"/>
        <v>19459.56</v>
      </c>
      <c r="D19" s="11"/>
      <c r="E19" s="4"/>
      <c r="F19" s="3">
        <f t="shared" si="1"/>
        <v>102</v>
      </c>
      <c r="G19" s="3">
        <f t="shared" si="2"/>
        <v>19459.56</v>
      </c>
      <c r="H19" s="4">
        <v>0</v>
      </c>
      <c r="I19" s="3">
        <f t="shared" si="3"/>
        <v>0</v>
      </c>
      <c r="J19">
        <v>190.78</v>
      </c>
    </row>
    <row r="20" spans="1:10" ht="70.5" customHeight="1">
      <c r="A20" s="5" t="s">
        <v>20</v>
      </c>
      <c r="B20" s="4">
        <v>5</v>
      </c>
      <c r="C20" s="3">
        <f t="shared" si="0"/>
        <v>4118.75</v>
      </c>
      <c r="D20" s="11"/>
      <c r="E20" s="4"/>
      <c r="F20" s="3">
        <f t="shared" si="1"/>
        <v>3</v>
      </c>
      <c r="G20" s="3">
        <f t="shared" si="2"/>
        <v>2471.25</v>
      </c>
      <c r="H20" s="4">
        <v>2</v>
      </c>
      <c r="I20" s="3">
        <f t="shared" si="3"/>
        <v>1647.5</v>
      </c>
      <c r="J20">
        <v>823.75</v>
      </c>
    </row>
    <row r="21" spans="1:10" ht="70.5" customHeight="1">
      <c r="A21" s="5" t="s">
        <v>26</v>
      </c>
      <c r="B21" s="4">
        <v>10</v>
      </c>
      <c r="C21" s="3">
        <f t="shared" si="0"/>
        <v>18236.9</v>
      </c>
      <c r="D21" s="11"/>
      <c r="E21" s="4"/>
      <c r="F21" s="3">
        <f t="shared" si="1"/>
        <v>10</v>
      </c>
      <c r="G21" s="3">
        <f>F21*J21</f>
        <v>18236.9</v>
      </c>
      <c r="H21" s="4">
        <v>0</v>
      </c>
      <c r="I21" s="3">
        <f>H21*J21</f>
        <v>0</v>
      </c>
      <c r="J21" s="6">
        <v>1823.69</v>
      </c>
    </row>
    <row r="22" spans="1:10" ht="70.5" customHeight="1">
      <c r="A22" s="5" t="s">
        <v>27</v>
      </c>
      <c r="B22" s="4">
        <v>7</v>
      </c>
      <c r="C22" s="3">
        <f t="shared" si="0"/>
        <v>684.46</v>
      </c>
      <c r="D22" s="5"/>
      <c r="E22" s="4"/>
      <c r="F22" s="3">
        <f t="shared" si="1"/>
        <v>7</v>
      </c>
      <c r="G22" s="3">
        <f>F22*J22</f>
        <v>684.46</v>
      </c>
      <c r="H22" s="4">
        <v>0</v>
      </c>
      <c r="I22" s="3">
        <f>H22*J22</f>
        <v>0</v>
      </c>
      <c r="J22">
        <v>97.78</v>
      </c>
    </row>
    <row r="23" spans="1:10" ht="70.5" customHeight="1">
      <c r="A23" s="5" t="s">
        <v>13</v>
      </c>
      <c r="B23" s="4">
        <v>7</v>
      </c>
      <c r="C23" s="3">
        <f t="shared" si="0"/>
        <v>11598.16</v>
      </c>
      <c r="D23" s="5"/>
      <c r="E23" s="4"/>
      <c r="F23" s="3">
        <f t="shared" si="1"/>
        <v>7</v>
      </c>
      <c r="G23" s="3">
        <f>F23*J23</f>
        <v>11598.16</v>
      </c>
      <c r="H23" s="4">
        <v>0</v>
      </c>
      <c r="I23" s="3">
        <f>H23*J23</f>
        <v>0</v>
      </c>
      <c r="J23">
        <v>1656.88</v>
      </c>
    </row>
    <row r="24" spans="1:10" ht="70.5" customHeight="1">
      <c r="A24" s="15" t="s">
        <v>29</v>
      </c>
      <c r="B24" s="4"/>
      <c r="C24" s="3"/>
      <c r="D24" s="5">
        <v>3000</v>
      </c>
      <c r="E24" s="4">
        <f>D24*J24</f>
        <v>13026.33</v>
      </c>
      <c r="F24" s="3">
        <f>D24-H24</f>
        <v>3000</v>
      </c>
      <c r="G24" s="3">
        <f>F24*J24</f>
        <v>13026.33</v>
      </c>
      <c r="H24" s="4">
        <v>0</v>
      </c>
      <c r="I24" s="3">
        <f>H24*J24</f>
        <v>0</v>
      </c>
      <c r="J24">
        <v>4.34211</v>
      </c>
    </row>
    <row r="25" spans="1:10" ht="70.5" customHeight="1">
      <c r="A25" s="15" t="s">
        <v>29</v>
      </c>
      <c r="B25" s="4"/>
      <c r="C25" s="3"/>
      <c r="D25" s="5">
        <v>55000</v>
      </c>
      <c r="E25" s="4">
        <f aca="true" t="shared" si="4" ref="E25:E65">D25*J25</f>
        <v>238816.05</v>
      </c>
      <c r="F25" s="3">
        <f aca="true" t="shared" si="5" ref="F25:F65">D25-H25</f>
        <v>55000</v>
      </c>
      <c r="G25" s="3">
        <f aca="true" t="shared" si="6" ref="G25:G65">F25*J25</f>
        <v>238816.05</v>
      </c>
      <c r="H25" s="4">
        <v>0</v>
      </c>
      <c r="I25" s="3">
        <f aca="true" t="shared" si="7" ref="I25:I65">H25*J25</f>
        <v>0</v>
      </c>
      <c r="J25">
        <v>4.34211</v>
      </c>
    </row>
    <row r="26" spans="1:10" ht="99" customHeight="1">
      <c r="A26" s="5" t="s">
        <v>30</v>
      </c>
      <c r="B26" s="4"/>
      <c r="C26" s="3"/>
      <c r="D26" s="5">
        <v>7</v>
      </c>
      <c r="E26" s="4">
        <f t="shared" si="4"/>
        <v>70287.90999999999</v>
      </c>
      <c r="F26" s="3">
        <f t="shared" si="5"/>
        <v>7</v>
      </c>
      <c r="G26" s="3">
        <f t="shared" si="6"/>
        <v>70287.90999999999</v>
      </c>
      <c r="H26" s="4">
        <v>0</v>
      </c>
      <c r="I26" s="3">
        <f t="shared" si="7"/>
        <v>0</v>
      </c>
      <c r="J26">
        <v>10041.13</v>
      </c>
    </row>
    <row r="27" spans="1:10" ht="93.75" customHeight="1">
      <c r="A27" s="5" t="s">
        <v>31</v>
      </c>
      <c r="B27" s="4"/>
      <c r="C27" s="3"/>
      <c r="D27" s="5">
        <v>1</v>
      </c>
      <c r="E27" s="4">
        <f t="shared" si="4"/>
        <v>13460.54</v>
      </c>
      <c r="F27" s="3">
        <f t="shared" si="5"/>
        <v>0</v>
      </c>
      <c r="G27" s="3">
        <f t="shared" si="6"/>
        <v>0</v>
      </c>
      <c r="H27" s="4">
        <v>1</v>
      </c>
      <c r="I27" s="3">
        <f t="shared" si="7"/>
        <v>13460.54</v>
      </c>
      <c r="J27">
        <v>13460.54</v>
      </c>
    </row>
    <row r="28" spans="1:10" ht="100.5" customHeight="1">
      <c r="A28" s="5" t="s">
        <v>25</v>
      </c>
      <c r="B28" s="4"/>
      <c r="C28" s="3"/>
      <c r="D28" s="5">
        <v>18</v>
      </c>
      <c r="E28" s="4">
        <f t="shared" si="4"/>
        <v>31392.72</v>
      </c>
      <c r="F28" s="3">
        <f t="shared" si="5"/>
        <v>18</v>
      </c>
      <c r="G28" s="3">
        <f t="shared" si="6"/>
        <v>31392.72</v>
      </c>
      <c r="H28" s="4">
        <v>0</v>
      </c>
      <c r="I28" s="3">
        <f t="shared" si="7"/>
        <v>0</v>
      </c>
      <c r="J28">
        <v>1744.04</v>
      </c>
    </row>
    <row r="29" spans="1:10" ht="70.5" customHeight="1">
      <c r="A29" s="5" t="s">
        <v>26</v>
      </c>
      <c r="B29" s="4"/>
      <c r="C29" s="3"/>
      <c r="D29" s="5">
        <v>13</v>
      </c>
      <c r="E29" s="4">
        <f t="shared" si="4"/>
        <v>23707.97</v>
      </c>
      <c r="F29" s="3">
        <f t="shared" si="5"/>
        <v>13</v>
      </c>
      <c r="G29" s="3">
        <f t="shared" si="6"/>
        <v>23707.97</v>
      </c>
      <c r="H29" s="4">
        <v>0</v>
      </c>
      <c r="I29" s="3">
        <f t="shared" si="7"/>
        <v>0</v>
      </c>
      <c r="J29">
        <v>1823.69</v>
      </c>
    </row>
    <row r="30" spans="1:10" ht="90.75" customHeight="1">
      <c r="A30" s="5" t="s">
        <v>30</v>
      </c>
      <c r="B30" s="4"/>
      <c r="C30" s="3"/>
      <c r="D30" s="5">
        <v>10</v>
      </c>
      <c r="E30" s="4">
        <f t="shared" si="4"/>
        <v>104164.40000000001</v>
      </c>
      <c r="F30" s="3">
        <f t="shared" si="5"/>
        <v>0</v>
      </c>
      <c r="G30" s="3">
        <f t="shared" si="6"/>
        <v>0</v>
      </c>
      <c r="H30" s="4">
        <v>10</v>
      </c>
      <c r="I30" s="3">
        <f t="shared" si="7"/>
        <v>104164.40000000001</v>
      </c>
      <c r="J30">
        <v>10416.44</v>
      </c>
    </row>
    <row r="31" spans="1:10" ht="90.75" customHeight="1">
      <c r="A31" s="5" t="s">
        <v>20</v>
      </c>
      <c r="B31" s="4"/>
      <c r="C31" s="3"/>
      <c r="D31" s="5">
        <v>4</v>
      </c>
      <c r="E31" s="4">
        <f t="shared" si="4"/>
        <v>3295</v>
      </c>
      <c r="F31" s="3">
        <f t="shared" si="5"/>
        <v>0</v>
      </c>
      <c r="G31" s="3">
        <f t="shared" si="6"/>
        <v>0</v>
      </c>
      <c r="H31" s="4">
        <v>4</v>
      </c>
      <c r="I31" s="3">
        <f t="shared" si="7"/>
        <v>3295</v>
      </c>
      <c r="J31">
        <v>823.75</v>
      </c>
    </row>
    <row r="32" spans="1:10" ht="90.75" customHeight="1">
      <c r="A32" s="17" t="s">
        <v>32</v>
      </c>
      <c r="B32" s="4"/>
      <c r="C32" s="3"/>
      <c r="D32" s="5">
        <v>4585</v>
      </c>
      <c r="E32" s="4">
        <f t="shared" si="4"/>
        <v>28060.2</v>
      </c>
      <c r="F32" s="3">
        <f t="shared" si="5"/>
        <v>4585</v>
      </c>
      <c r="G32" s="3">
        <f t="shared" si="6"/>
        <v>28060.2</v>
      </c>
      <c r="H32" s="4">
        <v>0</v>
      </c>
      <c r="I32" s="3">
        <f t="shared" si="7"/>
        <v>0</v>
      </c>
      <c r="J32">
        <v>6.12</v>
      </c>
    </row>
    <row r="33" spans="1:10" ht="90.75" customHeight="1">
      <c r="A33" s="5" t="s">
        <v>33</v>
      </c>
      <c r="B33" s="4"/>
      <c r="C33" s="3"/>
      <c r="D33" s="5">
        <v>65</v>
      </c>
      <c r="E33" s="4">
        <f t="shared" si="4"/>
        <v>10686.65</v>
      </c>
      <c r="F33" s="3">
        <f t="shared" si="5"/>
        <v>55</v>
      </c>
      <c r="G33" s="3">
        <f t="shared" si="6"/>
        <v>9042.55</v>
      </c>
      <c r="H33" s="4">
        <v>10</v>
      </c>
      <c r="I33" s="3">
        <f t="shared" si="7"/>
        <v>1644.1</v>
      </c>
      <c r="J33">
        <v>164.41</v>
      </c>
    </row>
    <row r="34" spans="1:10" ht="90.75" customHeight="1">
      <c r="A34" s="17" t="s">
        <v>32</v>
      </c>
      <c r="B34" s="4"/>
      <c r="C34" s="3"/>
      <c r="D34" s="5">
        <v>59990</v>
      </c>
      <c r="E34" s="4">
        <f t="shared" si="4"/>
        <v>880653.2</v>
      </c>
      <c r="F34" s="3">
        <f t="shared" si="5"/>
        <v>6600</v>
      </c>
      <c r="G34" s="3">
        <f t="shared" si="6"/>
        <v>96888</v>
      </c>
      <c r="H34" s="4">
        <v>53390</v>
      </c>
      <c r="I34" s="3">
        <f t="shared" si="7"/>
        <v>783765.2</v>
      </c>
      <c r="J34">
        <v>14.68</v>
      </c>
    </row>
    <row r="35" spans="1:10" ht="90.75" customHeight="1">
      <c r="A35" s="5" t="s">
        <v>35</v>
      </c>
      <c r="B35" s="4"/>
      <c r="C35" s="3"/>
      <c r="D35" s="5">
        <v>63</v>
      </c>
      <c r="E35" s="4">
        <f t="shared" si="4"/>
        <v>312978.96</v>
      </c>
      <c r="F35" s="3">
        <f t="shared" si="5"/>
        <v>36</v>
      </c>
      <c r="G35" s="3">
        <f t="shared" si="6"/>
        <v>178845.12</v>
      </c>
      <c r="H35" s="4">
        <v>27</v>
      </c>
      <c r="I35" s="3">
        <f t="shared" si="7"/>
        <v>134133.84</v>
      </c>
      <c r="J35">
        <v>4967.92</v>
      </c>
    </row>
    <row r="36" spans="1:10" ht="90.75" customHeight="1">
      <c r="A36" s="17" t="s">
        <v>36</v>
      </c>
      <c r="B36" s="4"/>
      <c r="C36" s="3"/>
      <c r="D36" s="5">
        <v>1</v>
      </c>
      <c r="E36" s="4">
        <f t="shared" si="4"/>
        <v>1302.63</v>
      </c>
      <c r="F36" s="3">
        <f t="shared" si="5"/>
        <v>1</v>
      </c>
      <c r="G36" s="3">
        <f t="shared" si="6"/>
        <v>1302.63</v>
      </c>
      <c r="H36" s="4">
        <v>0</v>
      </c>
      <c r="I36" s="3">
        <f t="shared" si="7"/>
        <v>0</v>
      </c>
      <c r="J36">
        <v>1302.63</v>
      </c>
    </row>
    <row r="37" spans="1:10" ht="90.75" customHeight="1">
      <c r="A37" s="17" t="s">
        <v>37</v>
      </c>
      <c r="B37" s="4"/>
      <c r="C37" s="3"/>
      <c r="D37" s="5">
        <v>1</v>
      </c>
      <c r="E37" s="4">
        <f t="shared" si="4"/>
        <v>4966.29</v>
      </c>
      <c r="F37" s="3">
        <f t="shared" si="5"/>
        <v>1</v>
      </c>
      <c r="G37" s="3">
        <f t="shared" si="6"/>
        <v>4966.29</v>
      </c>
      <c r="H37" s="4">
        <v>0</v>
      </c>
      <c r="I37" s="3">
        <f t="shared" si="7"/>
        <v>0</v>
      </c>
      <c r="J37">
        <v>4966.29</v>
      </c>
    </row>
    <row r="38" spans="1:10" ht="90.75" customHeight="1">
      <c r="A38" s="18" t="s">
        <v>38</v>
      </c>
      <c r="B38" s="4"/>
      <c r="C38" s="3"/>
      <c r="D38" s="5">
        <v>15</v>
      </c>
      <c r="E38" s="4">
        <f t="shared" si="4"/>
        <v>2377.3500000000004</v>
      </c>
      <c r="F38" s="3">
        <f t="shared" si="5"/>
        <v>0</v>
      </c>
      <c r="G38" s="3">
        <f t="shared" si="6"/>
        <v>0</v>
      </c>
      <c r="H38" s="4">
        <v>15</v>
      </c>
      <c r="I38" s="3">
        <f t="shared" si="7"/>
        <v>2377.3500000000004</v>
      </c>
      <c r="J38">
        <v>158.49</v>
      </c>
    </row>
    <row r="39" spans="1:10" ht="90.75" customHeight="1">
      <c r="A39" s="17" t="s">
        <v>39</v>
      </c>
      <c r="B39" s="4"/>
      <c r="C39" s="3"/>
      <c r="D39" s="5">
        <v>1</v>
      </c>
      <c r="E39" s="4">
        <f t="shared" si="4"/>
        <v>7095.28</v>
      </c>
      <c r="F39" s="3">
        <f t="shared" si="5"/>
        <v>1</v>
      </c>
      <c r="G39" s="3">
        <f t="shared" si="6"/>
        <v>7095.28</v>
      </c>
      <c r="H39" s="4">
        <v>0</v>
      </c>
      <c r="I39" s="3">
        <f t="shared" si="7"/>
        <v>0</v>
      </c>
      <c r="J39">
        <v>7095.28</v>
      </c>
    </row>
    <row r="40" spans="1:10" ht="90.75" customHeight="1">
      <c r="A40" s="5" t="s">
        <v>40</v>
      </c>
      <c r="B40" s="4"/>
      <c r="C40" s="3"/>
      <c r="D40" s="5">
        <v>11050</v>
      </c>
      <c r="E40" s="4">
        <f t="shared" si="4"/>
        <v>156357.5</v>
      </c>
      <c r="F40" s="3">
        <f t="shared" si="5"/>
        <v>4700</v>
      </c>
      <c r="G40" s="3">
        <f t="shared" si="6"/>
        <v>66505</v>
      </c>
      <c r="H40" s="4">
        <v>6350</v>
      </c>
      <c r="I40" s="3">
        <f t="shared" si="7"/>
        <v>89852.5</v>
      </c>
      <c r="J40">
        <v>14.15</v>
      </c>
    </row>
    <row r="41" spans="1:10" ht="90.75" customHeight="1">
      <c r="A41" s="18" t="s">
        <v>9</v>
      </c>
      <c r="B41" s="4"/>
      <c r="C41" s="3"/>
      <c r="D41" s="5">
        <v>5</v>
      </c>
      <c r="E41" s="4">
        <f t="shared" si="4"/>
        <v>139626</v>
      </c>
      <c r="F41" s="3">
        <f t="shared" si="5"/>
        <v>5</v>
      </c>
      <c r="G41" s="3">
        <f t="shared" si="6"/>
        <v>139626</v>
      </c>
      <c r="H41" s="4">
        <v>0</v>
      </c>
      <c r="I41" s="3">
        <f t="shared" si="7"/>
        <v>0</v>
      </c>
      <c r="J41">
        <v>27925.2</v>
      </c>
    </row>
    <row r="42" spans="1:10" ht="90.75" customHeight="1">
      <c r="A42" s="5" t="s">
        <v>35</v>
      </c>
      <c r="B42" s="4"/>
      <c r="C42" s="3"/>
      <c r="D42" s="5">
        <v>50</v>
      </c>
      <c r="E42" s="4">
        <f t="shared" si="4"/>
        <v>257680.00000000003</v>
      </c>
      <c r="F42" s="3">
        <f t="shared" si="5"/>
        <v>0</v>
      </c>
      <c r="G42" s="3">
        <f t="shared" si="6"/>
        <v>0</v>
      </c>
      <c r="H42" s="4">
        <v>50</v>
      </c>
      <c r="I42" s="3">
        <f t="shared" si="7"/>
        <v>257680.00000000003</v>
      </c>
      <c r="J42">
        <v>5153.6</v>
      </c>
    </row>
    <row r="43" spans="1:10" ht="90.75" customHeight="1">
      <c r="A43" s="18" t="s">
        <v>38</v>
      </c>
      <c r="B43" s="4"/>
      <c r="C43" s="3"/>
      <c r="D43" s="5">
        <v>103</v>
      </c>
      <c r="E43" s="4">
        <f t="shared" si="4"/>
        <v>16934.23</v>
      </c>
      <c r="F43" s="3">
        <f t="shared" si="5"/>
        <v>0</v>
      </c>
      <c r="G43" s="3">
        <f t="shared" si="6"/>
        <v>0</v>
      </c>
      <c r="H43" s="4">
        <v>103</v>
      </c>
      <c r="I43" s="3">
        <f t="shared" si="7"/>
        <v>16934.23</v>
      </c>
      <c r="J43">
        <v>164.41</v>
      </c>
    </row>
    <row r="44" spans="1:10" ht="90.75" customHeight="1">
      <c r="A44" s="18" t="s">
        <v>41</v>
      </c>
      <c r="B44" s="4"/>
      <c r="C44" s="3"/>
      <c r="D44" s="5">
        <v>40</v>
      </c>
      <c r="E44" s="4">
        <f t="shared" si="4"/>
        <v>43580</v>
      </c>
      <c r="F44" s="3">
        <f t="shared" si="5"/>
        <v>40</v>
      </c>
      <c r="G44" s="3">
        <f t="shared" si="6"/>
        <v>43580</v>
      </c>
      <c r="H44" s="4">
        <v>0</v>
      </c>
      <c r="I44" s="3">
        <f t="shared" si="7"/>
        <v>0</v>
      </c>
      <c r="J44">
        <v>1089.5</v>
      </c>
    </row>
    <row r="45" spans="1:10" ht="90.75" customHeight="1">
      <c r="A45" s="18" t="s">
        <v>42</v>
      </c>
      <c r="B45" s="4"/>
      <c r="C45" s="3"/>
      <c r="D45" s="5">
        <v>40</v>
      </c>
      <c r="E45" s="4">
        <f t="shared" si="4"/>
        <v>54052.799999999996</v>
      </c>
      <c r="F45" s="3">
        <f t="shared" si="5"/>
        <v>31</v>
      </c>
      <c r="G45" s="3">
        <f t="shared" si="6"/>
        <v>41890.92</v>
      </c>
      <c r="H45" s="4">
        <v>9</v>
      </c>
      <c r="I45" s="3">
        <f t="shared" si="7"/>
        <v>12161.88</v>
      </c>
      <c r="J45">
        <v>1351.32</v>
      </c>
    </row>
    <row r="46" spans="1:10" ht="90.75" customHeight="1">
      <c r="A46" s="18" t="s">
        <v>43</v>
      </c>
      <c r="B46" s="4"/>
      <c r="C46" s="3"/>
      <c r="D46" s="5">
        <v>30</v>
      </c>
      <c r="E46" s="4">
        <f t="shared" si="4"/>
        <v>154557.3</v>
      </c>
      <c r="F46" s="3">
        <f t="shared" si="5"/>
        <v>25</v>
      </c>
      <c r="G46" s="3">
        <f t="shared" si="6"/>
        <v>128797.75</v>
      </c>
      <c r="H46" s="4">
        <v>5</v>
      </c>
      <c r="I46" s="3">
        <f t="shared" si="7"/>
        <v>25759.55</v>
      </c>
      <c r="J46">
        <v>5151.91</v>
      </c>
    </row>
    <row r="47" spans="1:10" ht="90.75" customHeight="1">
      <c r="A47" s="18" t="s">
        <v>44</v>
      </c>
      <c r="B47" s="4"/>
      <c r="C47" s="3"/>
      <c r="D47" s="5">
        <v>20</v>
      </c>
      <c r="E47" s="4">
        <f t="shared" si="4"/>
        <v>2426.8</v>
      </c>
      <c r="F47" s="3">
        <f t="shared" si="5"/>
        <v>20</v>
      </c>
      <c r="G47" s="3">
        <f t="shared" si="6"/>
        <v>2426.8</v>
      </c>
      <c r="H47" s="4">
        <v>0</v>
      </c>
      <c r="I47" s="3">
        <f t="shared" si="7"/>
        <v>0</v>
      </c>
      <c r="J47">
        <v>121.34</v>
      </c>
    </row>
    <row r="48" spans="1:10" ht="90.75" customHeight="1">
      <c r="A48" s="5" t="s">
        <v>19</v>
      </c>
      <c r="B48" s="4"/>
      <c r="C48" s="3"/>
      <c r="D48" s="5">
        <v>167</v>
      </c>
      <c r="E48" s="4">
        <f t="shared" si="4"/>
        <v>16315.9</v>
      </c>
      <c r="F48" s="3">
        <f t="shared" si="5"/>
        <v>81</v>
      </c>
      <c r="G48" s="3">
        <f t="shared" si="6"/>
        <v>7913.7</v>
      </c>
      <c r="H48" s="4">
        <v>86</v>
      </c>
      <c r="I48" s="3">
        <f t="shared" si="7"/>
        <v>8402.2</v>
      </c>
      <c r="J48">
        <v>97.7</v>
      </c>
    </row>
    <row r="49" spans="1:10" ht="90.75" customHeight="1">
      <c r="A49" s="18" t="s">
        <v>45</v>
      </c>
      <c r="B49" s="4"/>
      <c r="C49" s="3"/>
      <c r="D49" s="5">
        <v>10</v>
      </c>
      <c r="E49" s="4">
        <f t="shared" si="4"/>
        <v>13281.400000000001</v>
      </c>
      <c r="F49" s="3">
        <f t="shared" si="5"/>
        <v>10</v>
      </c>
      <c r="G49" s="3">
        <f t="shared" si="6"/>
        <v>13281.400000000001</v>
      </c>
      <c r="H49" s="4">
        <v>0</v>
      </c>
      <c r="I49" s="3">
        <f t="shared" si="7"/>
        <v>0</v>
      </c>
      <c r="J49">
        <v>1328.14</v>
      </c>
    </row>
    <row r="50" spans="1:10" ht="90.75" customHeight="1">
      <c r="A50" s="18" t="s">
        <v>44</v>
      </c>
      <c r="B50" s="4"/>
      <c r="C50" s="3"/>
      <c r="D50" s="5">
        <v>1</v>
      </c>
      <c r="E50" s="4">
        <f t="shared" si="4"/>
        <v>116.97</v>
      </c>
      <c r="F50" s="3">
        <f t="shared" si="5"/>
        <v>1</v>
      </c>
      <c r="G50" s="3">
        <f t="shared" si="6"/>
        <v>116.97</v>
      </c>
      <c r="H50" s="4">
        <v>0</v>
      </c>
      <c r="I50" s="3">
        <f t="shared" si="7"/>
        <v>0</v>
      </c>
      <c r="J50">
        <v>116.97</v>
      </c>
    </row>
    <row r="51" spans="1:10" ht="90.75" customHeight="1">
      <c r="A51" s="18" t="s">
        <v>46</v>
      </c>
      <c r="B51" s="4"/>
      <c r="C51" s="3"/>
      <c r="D51" s="5">
        <v>20</v>
      </c>
      <c r="E51" s="4">
        <f t="shared" si="4"/>
        <v>23366.6</v>
      </c>
      <c r="F51" s="3">
        <f t="shared" si="5"/>
        <v>20</v>
      </c>
      <c r="G51" s="3">
        <f t="shared" si="6"/>
        <v>23366.6</v>
      </c>
      <c r="H51" s="4">
        <v>0</v>
      </c>
      <c r="I51" s="3">
        <f t="shared" si="7"/>
        <v>0</v>
      </c>
      <c r="J51">
        <v>1168.33</v>
      </c>
    </row>
    <row r="52" spans="1:10" ht="90.75" customHeight="1">
      <c r="A52" s="5" t="s">
        <v>19</v>
      </c>
      <c r="B52" s="4"/>
      <c r="C52" s="3"/>
      <c r="D52" s="5">
        <v>56</v>
      </c>
      <c r="E52" s="4">
        <f t="shared" si="4"/>
        <v>12297.04</v>
      </c>
      <c r="F52" s="3">
        <f t="shared" si="5"/>
        <v>0</v>
      </c>
      <c r="G52" s="3">
        <f t="shared" si="6"/>
        <v>0</v>
      </c>
      <c r="H52" s="4">
        <v>56</v>
      </c>
      <c r="I52" s="3">
        <f t="shared" si="7"/>
        <v>12297.04</v>
      </c>
      <c r="J52">
        <v>219.59</v>
      </c>
    </row>
    <row r="53" spans="1:10" ht="90.75" customHeight="1">
      <c r="A53" s="5" t="s">
        <v>18</v>
      </c>
      <c r="B53" s="4"/>
      <c r="C53" s="3"/>
      <c r="D53" s="5">
        <v>1400</v>
      </c>
      <c r="E53" s="4">
        <f t="shared" si="4"/>
        <v>195104.00000000003</v>
      </c>
      <c r="F53" s="3">
        <f t="shared" si="5"/>
        <v>0</v>
      </c>
      <c r="G53" s="3">
        <f t="shared" si="6"/>
        <v>0</v>
      </c>
      <c r="H53" s="4">
        <v>1400</v>
      </c>
      <c r="I53" s="3">
        <f t="shared" si="7"/>
        <v>195104.00000000003</v>
      </c>
      <c r="J53">
        <v>139.36</v>
      </c>
    </row>
    <row r="54" spans="1:10" ht="90.75" customHeight="1">
      <c r="A54" s="18" t="s">
        <v>47</v>
      </c>
      <c r="B54" s="4"/>
      <c r="C54" s="3"/>
      <c r="D54" s="5">
        <v>1</v>
      </c>
      <c r="E54" s="4">
        <f t="shared" si="4"/>
        <v>1568.59</v>
      </c>
      <c r="F54" s="3">
        <f t="shared" si="5"/>
        <v>1</v>
      </c>
      <c r="G54" s="3">
        <f t="shared" si="6"/>
        <v>1568.59</v>
      </c>
      <c r="H54" s="4">
        <v>0</v>
      </c>
      <c r="I54" s="3">
        <f t="shared" si="7"/>
        <v>0</v>
      </c>
      <c r="J54">
        <v>1568.59</v>
      </c>
    </row>
    <row r="55" spans="1:10" ht="90.75" customHeight="1">
      <c r="A55" s="18" t="s">
        <v>47</v>
      </c>
      <c r="B55" s="4"/>
      <c r="C55" s="3"/>
      <c r="D55" s="5">
        <v>20</v>
      </c>
      <c r="E55" s="4">
        <f t="shared" si="4"/>
        <v>32544.4</v>
      </c>
      <c r="F55" s="3">
        <f t="shared" si="5"/>
        <v>0.1999999999999993</v>
      </c>
      <c r="G55" s="3">
        <f t="shared" si="6"/>
        <v>325.4439999999988</v>
      </c>
      <c r="H55" s="4">
        <v>19.8</v>
      </c>
      <c r="I55" s="3">
        <f t="shared" si="7"/>
        <v>32218.956000000002</v>
      </c>
      <c r="J55">
        <v>1627.22</v>
      </c>
    </row>
    <row r="56" spans="1:10" ht="90.75" customHeight="1">
      <c r="A56" s="18" t="s">
        <v>48</v>
      </c>
      <c r="B56" s="4"/>
      <c r="C56" s="3"/>
      <c r="D56" s="5">
        <v>4</v>
      </c>
      <c r="E56" s="4">
        <f t="shared" si="4"/>
        <v>58346.2</v>
      </c>
      <c r="F56" s="3">
        <f t="shared" si="5"/>
        <v>1.4</v>
      </c>
      <c r="G56" s="3">
        <f t="shared" si="6"/>
        <v>20421.17</v>
      </c>
      <c r="H56" s="4">
        <v>2.6</v>
      </c>
      <c r="I56" s="3">
        <f t="shared" si="7"/>
        <v>37925.03</v>
      </c>
      <c r="J56">
        <v>14586.55</v>
      </c>
    </row>
    <row r="57" spans="1:10" ht="90.75" customHeight="1">
      <c r="A57" s="18" t="s">
        <v>49</v>
      </c>
      <c r="B57" s="4"/>
      <c r="C57" s="3"/>
      <c r="D57" s="5">
        <v>1</v>
      </c>
      <c r="E57" s="4">
        <f t="shared" si="4"/>
        <v>1786.66</v>
      </c>
      <c r="F57" s="3">
        <f t="shared" si="5"/>
        <v>1</v>
      </c>
      <c r="G57" s="3">
        <f t="shared" si="6"/>
        <v>1786.66</v>
      </c>
      <c r="H57" s="4">
        <v>0</v>
      </c>
      <c r="I57" s="3">
        <f t="shared" si="7"/>
        <v>0</v>
      </c>
      <c r="J57">
        <v>1786.66</v>
      </c>
    </row>
    <row r="58" spans="1:10" ht="90.75" customHeight="1">
      <c r="A58" s="5" t="s">
        <v>40</v>
      </c>
      <c r="B58" s="4"/>
      <c r="C58" s="3"/>
      <c r="D58" s="5">
        <v>7000</v>
      </c>
      <c r="E58" s="4">
        <f t="shared" si="4"/>
        <v>42840</v>
      </c>
      <c r="F58" s="3">
        <f t="shared" si="5"/>
        <v>7000</v>
      </c>
      <c r="G58" s="3">
        <f t="shared" si="6"/>
        <v>42840</v>
      </c>
      <c r="H58" s="4">
        <v>0</v>
      </c>
      <c r="I58" s="3">
        <f t="shared" si="7"/>
        <v>0</v>
      </c>
      <c r="J58">
        <v>6.12</v>
      </c>
    </row>
    <row r="59" spans="1:14" ht="90.75" customHeight="1">
      <c r="A59" s="18" t="s">
        <v>49</v>
      </c>
      <c r="B59" s="4"/>
      <c r="C59" s="3"/>
      <c r="D59" s="5">
        <v>41</v>
      </c>
      <c r="E59" s="4">
        <f t="shared" si="4"/>
        <v>46175.840000000004</v>
      </c>
      <c r="F59" s="3">
        <f t="shared" si="5"/>
        <v>5</v>
      </c>
      <c r="G59" s="3">
        <f t="shared" si="6"/>
        <v>5631.2</v>
      </c>
      <c r="H59" s="4">
        <v>36</v>
      </c>
      <c r="I59" s="3">
        <f t="shared" si="7"/>
        <v>40544.64</v>
      </c>
      <c r="J59">
        <v>1126.24</v>
      </c>
      <c r="N59" s="19"/>
    </row>
    <row r="60" spans="1:14" ht="90.75" customHeight="1">
      <c r="A60" s="5" t="s">
        <v>19</v>
      </c>
      <c r="B60" s="4"/>
      <c r="C60" s="3"/>
      <c r="D60" s="5">
        <v>8</v>
      </c>
      <c r="E60" s="4">
        <f t="shared" si="4"/>
        <v>1693.44</v>
      </c>
      <c r="F60" s="3">
        <f t="shared" si="5"/>
        <v>0</v>
      </c>
      <c r="G60" s="3">
        <f t="shared" si="6"/>
        <v>0</v>
      </c>
      <c r="H60" s="4">
        <v>8</v>
      </c>
      <c r="I60" s="3">
        <f t="shared" si="7"/>
        <v>1693.44</v>
      </c>
      <c r="J60">
        <v>211.68</v>
      </c>
      <c r="N60" s="19"/>
    </row>
    <row r="61" spans="1:14" ht="90.75" customHeight="1">
      <c r="A61" s="5" t="s">
        <v>50</v>
      </c>
      <c r="B61" s="4"/>
      <c r="C61" s="3"/>
      <c r="D61" s="5">
        <v>8</v>
      </c>
      <c r="E61" s="4">
        <f t="shared" si="4"/>
        <v>17860.56</v>
      </c>
      <c r="F61" s="3">
        <f t="shared" si="5"/>
        <v>8</v>
      </c>
      <c r="G61" s="3">
        <f t="shared" si="6"/>
        <v>17860.56</v>
      </c>
      <c r="H61" s="4">
        <v>0</v>
      </c>
      <c r="I61" s="3">
        <f t="shared" si="7"/>
        <v>0</v>
      </c>
      <c r="J61">
        <v>2232.57</v>
      </c>
      <c r="N61" s="19"/>
    </row>
    <row r="62" spans="1:14" ht="90.75" customHeight="1">
      <c r="A62" s="18" t="s">
        <v>49</v>
      </c>
      <c r="B62" s="4"/>
      <c r="C62" s="3"/>
      <c r="D62" s="5">
        <v>100</v>
      </c>
      <c r="E62" s="4">
        <f t="shared" si="4"/>
        <v>116833</v>
      </c>
      <c r="F62" s="3">
        <f t="shared" si="5"/>
        <v>0</v>
      </c>
      <c r="G62" s="3">
        <f t="shared" si="6"/>
        <v>0</v>
      </c>
      <c r="H62" s="4">
        <v>100</v>
      </c>
      <c r="I62" s="3">
        <f t="shared" si="7"/>
        <v>116833</v>
      </c>
      <c r="J62">
        <v>1168.33</v>
      </c>
      <c r="N62" s="19"/>
    </row>
    <row r="63" spans="1:14" ht="90.75" customHeight="1">
      <c r="A63" s="5" t="s">
        <v>19</v>
      </c>
      <c r="B63" s="4"/>
      <c r="C63" s="3"/>
      <c r="D63" s="5">
        <v>44</v>
      </c>
      <c r="E63" s="4">
        <f t="shared" si="4"/>
        <v>9661.960000000001</v>
      </c>
      <c r="F63" s="3">
        <f t="shared" si="5"/>
        <v>0</v>
      </c>
      <c r="G63" s="3">
        <f t="shared" si="6"/>
        <v>0</v>
      </c>
      <c r="H63" s="4">
        <v>44</v>
      </c>
      <c r="I63" s="3">
        <f t="shared" si="7"/>
        <v>9661.960000000001</v>
      </c>
      <c r="J63">
        <v>219.59</v>
      </c>
      <c r="N63" s="19"/>
    </row>
    <row r="64" spans="1:14" ht="90.75" customHeight="1">
      <c r="A64" s="5" t="s">
        <v>50</v>
      </c>
      <c r="B64" s="4"/>
      <c r="C64" s="3"/>
      <c r="D64" s="5">
        <v>100</v>
      </c>
      <c r="E64" s="4">
        <f t="shared" si="4"/>
        <v>231602</v>
      </c>
      <c r="F64" s="3">
        <f t="shared" si="5"/>
        <v>0</v>
      </c>
      <c r="G64" s="3">
        <f t="shared" si="6"/>
        <v>0</v>
      </c>
      <c r="H64" s="4">
        <v>100</v>
      </c>
      <c r="I64" s="3">
        <f t="shared" si="7"/>
        <v>231602</v>
      </c>
      <c r="J64">
        <v>2316.02</v>
      </c>
      <c r="N64" s="19"/>
    </row>
    <row r="65" spans="1:14" ht="90.75" customHeight="1">
      <c r="A65" s="5" t="s">
        <v>51</v>
      </c>
      <c r="B65" s="4"/>
      <c r="C65" s="3"/>
      <c r="D65" s="5">
        <v>5</v>
      </c>
      <c r="E65" s="4">
        <f t="shared" si="4"/>
        <v>11319.300000000001</v>
      </c>
      <c r="F65" s="3">
        <f t="shared" si="5"/>
        <v>3</v>
      </c>
      <c r="G65" s="3">
        <f t="shared" si="6"/>
        <v>6791.58</v>
      </c>
      <c r="H65" s="4">
        <v>2</v>
      </c>
      <c r="I65" s="3">
        <f t="shared" si="7"/>
        <v>4527.72</v>
      </c>
      <c r="J65">
        <v>2263.86</v>
      </c>
      <c r="N65" s="19"/>
    </row>
    <row r="66" spans="1:13" ht="12.75">
      <c r="A66" s="8" t="s">
        <v>5</v>
      </c>
      <c r="B66" s="9">
        <f aca="true" t="shared" si="8" ref="B66:I66">SUM(B4:B65)</f>
        <v>2355</v>
      </c>
      <c r="C66" s="9">
        <f t="shared" si="8"/>
        <v>1022606.2800000003</v>
      </c>
      <c r="D66" s="14">
        <f t="shared" si="8"/>
        <v>143098</v>
      </c>
      <c r="E66" s="10">
        <f t="shared" si="8"/>
        <v>3404199.9699999993</v>
      </c>
      <c r="F66" s="10">
        <f t="shared" si="8"/>
        <v>83465.93</v>
      </c>
      <c r="G66" s="10">
        <f t="shared" si="8"/>
        <v>2253174.1189</v>
      </c>
      <c r="H66" s="10">
        <f t="shared" si="8"/>
        <v>61987.07</v>
      </c>
      <c r="I66" s="10">
        <f t="shared" si="8"/>
        <v>2173632.1311000003</v>
      </c>
      <c r="J66">
        <v>2232.57</v>
      </c>
      <c r="M66">
        <v>1456522.39</v>
      </c>
    </row>
    <row r="67" spans="6:7" ht="12.75">
      <c r="F67" s="12"/>
      <c r="G67" s="12"/>
    </row>
    <row r="71" spans="1:5" ht="12.75">
      <c r="A71" t="s">
        <v>14</v>
      </c>
      <c r="E71" t="s">
        <v>15</v>
      </c>
    </row>
    <row r="74" spans="1:5" ht="12.75">
      <c r="A74" t="s">
        <v>16</v>
      </c>
      <c r="E74" t="s">
        <v>17</v>
      </c>
    </row>
  </sheetData>
  <sheetProtection/>
  <mergeCells count="6">
    <mergeCell ref="A1:I1"/>
    <mergeCell ref="A2:A3"/>
    <mergeCell ref="B2:C2"/>
    <mergeCell ref="D2:E2"/>
    <mergeCell ref="F2:G2"/>
    <mergeCell ref="H2:I2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M43"/>
  <sheetViews>
    <sheetView workbookViewId="0" topLeftCell="A1">
      <selection activeCell="A1" sqref="A1:I43"/>
    </sheetView>
  </sheetViews>
  <sheetFormatPr defaultColWidth="9.140625" defaultRowHeight="12.75"/>
  <cols>
    <col min="1" max="1" width="19.28125" style="0" customWidth="1"/>
    <col min="2" max="2" width="9.421875" style="0" customWidth="1"/>
    <col min="3" max="3" width="12.28125" style="0" customWidth="1"/>
    <col min="4" max="4" width="7.57421875" style="0" customWidth="1"/>
    <col min="5" max="5" width="12.140625" style="0" customWidth="1"/>
    <col min="6" max="6" width="9.7109375" style="0" customWidth="1"/>
    <col min="7" max="7" width="11.57421875" style="0" customWidth="1"/>
    <col min="8" max="8" width="13.7109375" style="0" customWidth="1"/>
    <col min="9" max="9" width="12.7109375" style="0" customWidth="1"/>
    <col min="10" max="10" width="12.57421875" style="0" customWidth="1"/>
    <col min="13" max="13" width="13.8515625" style="0" customWidth="1"/>
  </cols>
  <sheetData>
    <row r="1" spans="1:9" ht="56.25" customHeight="1">
      <c r="A1" s="20" t="s">
        <v>34</v>
      </c>
      <c r="B1" s="20"/>
      <c r="C1" s="20"/>
      <c r="D1" s="20"/>
      <c r="E1" s="20"/>
      <c r="F1" s="20"/>
      <c r="G1" s="20"/>
      <c r="H1" s="20"/>
      <c r="I1" s="20"/>
    </row>
    <row r="2" spans="1:9" ht="34.5" customHeight="1">
      <c r="A2" s="21"/>
      <c r="B2" s="22" t="s">
        <v>28</v>
      </c>
      <c r="C2" s="22"/>
      <c r="D2" s="21" t="s">
        <v>0</v>
      </c>
      <c r="E2" s="21"/>
      <c r="F2" s="21" t="s">
        <v>1</v>
      </c>
      <c r="G2" s="21"/>
      <c r="H2" s="22" t="s">
        <v>2</v>
      </c>
      <c r="I2" s="22"/>
    </row>
    <row r="3" spans="1:9" ht="21.75" customHeight="1">
      <c r="A3" s="21"/>
      <c r="B3" s="1" t="s">
        <v>3</v>
      </c>
      <c r="C3" s="2" t="s">
        <v>4</v>
      </c>
      <c r="D3" s="1" t="s">
        <v>3</v>
      </c>
      <c r="E3" s="2" t="s">
        <v>4</v>
      </c>
      <c r="F3" s="1" t="s">
        <v>3</v>
      </c>
      <c r="G3" s="2" t="s">
        <v>4</v>
      </c>
      <c r="H3" s="1" t="s">
        <v>3</v>
      </c>
      <c r="I3" s="2" t="s">
        <v>4</v>
      </c>
    </row>
    <row r="4" spans="1:10" ht="51">
      <c r="A4" s="5" t="s">
        <v>6</v>
      </c>
      <c r="B4" s="6">
        <v>22</v>
      </c>
      <c r="C4" s="3">
        <f aca="true" t="shared" si="0" ref="C4:C23">B4*J4</f>
        <v>24727.120000000003</v>
      </c>
      <c r="D4" s="7"/>
      <c r="E4" s="6"/>
      <c r="F4" s="3">
        <f aca="true" t="shared" si="1" ref="F4:F23">B4-H4</f>
        <v>19</v>
      </c>
      <c r="G4" s="3">
        <f>F4*J4</f>
        <v>21355.24</v>
      </c>
      <c r="H4" s="4">
        <v>3</v>
      </c>
      <c r="I4" s="3">
        <f>H4*J4</f>
        <v>3371.88</v>
      </c>
      <c r="J4">
        <v>1123.96</v>
      </c>
    </row>
    <row r="5" spans="1:10" ht="50.25" customHeight="1">
      <c r="A5" s="13" t="s">
        <v>7</v>
      </c>
      <c r="B5" s="6">
        <v>338</v>
      </c>
      <c r="C5" s="3">
        <f t="shared" si="0"/>
        <v>440255.14</v>
      </c>
      <c r="D5" s="11"/>
      <c r="E5" s="4"/>
      <c r="F5" s="3">
        <f t="shared" si="1"/>
        <v>152</v>
      </c>
      <c r="G5" s="3">
        <f>F5*J5</f>
        <v>197984.56</v>
      </c>
      <c r="H5" s="4">
        <v>186</v>
      </c>
      <c r="I5" s="3">
        <f>H5*J5</f>
        <v>242270.58</v>
      </c>
      <c r="J5">
        <v>1302.53</v>
      </c>
    </row>
    <row r="6" spans="1:10" ht="63.75">
      <c r="A6" s="13" t="s">
        <v>8</v>
      </c>
      <c r="B6" s="6">
        <v>3</v>
      </c>
      <c r="C6" s="3">
        <f t="shared" si="0"/>
        <v>33601.44</v>
      </c>
      <c r="D6" s="11"/>
      <c r="E6" s="4"/>
      <c r="F6" s="3">
        <f t="shared" si="1"/>
        <v>3</v>
      </c>
      <c r="G6" s="3">
        <f>F6*J6</f>
        <v>33601.44</v>
      </c>
      <c r="H6" s="4">
        <v>0</v>
      </c>
      <c r="I6" s="3">
        <f>H6*J6</f>
        <v>0</v>
      </c>
      <c r="J6">
        <v>11200.48</v>
      </c>
    </row>
    <row r="7" spans="1:10" ht="63.75">
      <c r="A7" s="13" t="s">
        <v>10</v>
      </c>
      <c r="B7" s="6">
        <v>73</v>
      </c>
      <c r="C7" s="3">
        <f t="shared" si="0"/>
        <v>28730.61</v>
      </c>
      <c r="D7" s="11"/>
      <c r="E7" s="4"/>
      <c r="F7" s="3">
        <f t="shared" si="1"/>
        <v>71</v>
      </c>
      <c r="G7" s="3">
        <f aca="true" t="shared" si="2" ref="G7:G20">F7*J7</f>
        <v>27943.47</v>
      </c>
      <c r="H7" s="4">
        <v>2</v>
      </c>
      <c r="I7" s="3">
        <f aca="true" t="shared" si="3" ref="I7:I20">H7*J7</f>
        <v>787.14</v>
      </c>
      <c r="J7">
        <v>393.57</v>
      </c>
    </row>
    <row r="8" spans="1:10" ht="63.75">
      <c r="A8" s="5" t="s">
        <v>11</v>
      </c>
      <c r="B8" s="6">
        <v>30</v>
      </c>
      <c r="C8" s="3">
        <f t="shared" si="0"/>
        <v>4936.2</v>
      </c>
      <c r="D8" s="11"/>
      <c r="E8" s="4"/>
      <c r="F8" s="3">
        <f t="shared" si="1"/>
        <v>4</v>
      </c>
      <c r="G8" s="3">
        <f t="shared" si="2"/>
        <v>658.16</v>
      </c>
      <c r="H8" s="4">
        <v>26</v>
      </c>
      <c r="I8" s="3">
        <f t="shared" si="3"/>
        <v>4278.04</v>
      </c>
      <c r="J8">
        <v>164.54</v>
      </c>
    </row>
    <row r="9" spans="1:10" ht="63.75">
      <c r="A9" s="5" t="s">
        <v>12</v>
      </c>
      <c r="B9" s="6">
        <v>97</v>
      </c>
      <c r="C9" s="3">
        <f t="shared" si="0"/>
        <v>33882.1</v>
      </c>
      <c r="D9" s="11"/>
      <c r="E9" s="4"/>
      <c r="F9" s="3">
        <f t="shared" si="1"/>
        <v>97</v>
      </c>
      <c r="G9" s="3">
        <f t="shared" si="2"/>
        <v>33882.1</v>
      </c>
      <c r="H9" s="4">
        <v>0</v>
      </c>
      <c r="I9" s="3">
        <f t="shared" si="3"/>
        <v>0</v>
      </c>
      <c r="J9">
        <v>349.3</v>
      </c>
    </row>
    <row r="10" spans="1:10" ht="63.75">
      <c r="A10" s="13" t="s">
        <v>8</v>
      </c>
      <c r="B10" s="6">
        <v>2</v>
      </c>
      <c r="C10" s="3">
        <f t="shared" si="0"/>
        <v>22400.98</v>
      </c>
      <c r="D10" s="11"/>
      <c r="E10" s="4"/>
      <c r="F10" s="3">
        <f t="shared" si="1"/>
        <v>2</v>
      </c>
      <c r="G10" s="3">
        <f t="shared" si="2"/>
        <v>22400.98</v>
      </c>
      <c r="H10" s="4">
        <v>0</v>
      </c>
      <c r="I10" s="3">
        <f t="shared" si="3"/>
        <v>0</v>
      </c>
      <c r="J10">
        <v>11200.49</v>
      </c>
    </row>
    <row r="11" spans="1:10" ht="63.75">
      <c r="A11" s="13" t="s">
        <v>9</v>
      </c>
      <c r="B11" s="6">
        <v>5</v>
      </c>
      <c r="C11" s="3">
        <f t="shared" si="0"/>
        <v>139625.45</v>
      </c>
      <c r="D11" s="11"/>
      <c r="E11" s="4"/>
      <c r="F11" s="3">
        <f t="shared" si="1"/>
        <v>5</v>
      </c>
      <c r="G11" s="3">
        <f t="shared" si="2"/>
        <v>139625.45</v>
      </c>
      <c r="H11" s="4">
        <v>0</v>
      </c>
      <c r="I11" s="3">
        <f t="shared" si="3"/>
        <v>0</v>
      </c>
      <c r="J11">
        <v>27925.09</v>
      </c>
    </row>
    <row r="12" spans="1:10" ht="70.5" customHeight="1">
      <c r="A12" s="5" t="s">
        <v>13</v>
      </c>
      <c r="B12" s="6">
        <v>5</v>
      </c>
      <c r="C12" s="3">
        <f t="shared" si="0"/>
        <v>8284.75</v>
      </c>
      <c r="D12" s="11"/>
      <c r="E12" s="4"/>
      <c r="F12" s="3">
        <f t="shared" si="1"/>
        <v>5</v>
      </c>
      <c r="G12" s="3">
        <f t="shared" si="2"/>
        <v>8284.75</v>
      </c>
      <c r="H12" s="4">
        <v>0</v>
      </c>
      <c r="I12" s="3">
        <f t="shared" si="3"/>
        <v>0</v>
      </c>
      <c r="J12">
        <v>1656.95</v>
      </c>
    </row>
    <row r="13" spans="1:10" ht="102" customHeight="1">
      <c r="A13" s="5" t="s">
        <v>18</v>
      </c>
      <c r="B13" s="6">
        <v>911</v>
      </c>
      <c r="C13" s="3">
        <f t="shared" si="0"/>
        <v>126118.84</v>
      </c>
      <c r="D13" s="11"/>
      <c r="E13" s="4"/>
      <c r="F13" s="3">
        <f t="shared" si="1"/>
        <v>151</v>
      </c>
      <c r="G13" s="3">
        <f t="shared" si="2"/>
        <v>20904.44</v>
      </c>
      <c r="H13" s="4">
        <v>760</v>
      </c>
      <c r="I13" s="3">
        <f t="shared" si="3"/>
        <v>105214.4</v>
      </c>
      <c r="J13">
        <v>138.44</v>
      </c>
    </row>
    <row r="14" spans="1:10" ht="105" customHeight="1">
      <c r="A14" s="5" t="s">
        <v>19</v>
      </c>
      <c r="B14" s="6">
        <v>699</v>
      </c>
      <c r="C14" s="3">
        <f t="shared" si="0"/>
        <v>85319.94</v>
      </c>
      <c r="D14" s="11"/>
      <c r="E14" s="4"/>
      <c r="F14" s="3">
        <f t="shared" si="1"/>
        <v>340</v>
      </c>
      <c r="G14" s="3">
        <f t="shared" si="2"/>
        <v>41500.4</v>
      </c>
      <c r="H14" s="4">
        <v>359</v>
      </c>
      <c r="I14" s="3">
        <f t="shared" si="3"/>
        <v>43819.54</v>
      </c>
      <c r="J14">
        <v>122.06</v>
      </c>
    </row>
    <row r="15" spans="1:10" ht="70.5" customHeight="1">
      <c r="A15" s="5" t="s">
        <v>20</v>
      </c>
      <c r="B15" s="6">
        <v>21</v>
      </c>
      <c r="C15" s="3">
        <f t="shared" si="0"/>
        <v>17298.54</v>
      </c>
      <c r="D15" s="11"/>
      <c r="E15" s="4"/>
      <c r="F15" s="3">
        <f t="shared" si="1"/>
        <v>0</v>
      </c>
      <c r="G15" s="3">
        <f t="shared" si="2"/>
        <v>0</v>
      </c>
      <c r="H15" s="4">
        <v>21</v>
      </c>
      <c r="I15" s="3">
        <f t="shared" si="3"/>
        <v>17298.54</v>
      </c>
      <c r="J15">
        <v>823.74</v>
      </c>
    </row>
    <row r="16" spans="1:10" ht="70.5" customHeight="1">
      <c r="A16" s="5" t="s">
        <v>21</v>
      </c>
      <c r="B16" s="6">
        <v>3</v>
      </c>
      <c r="C16" s="3">
        <f t="shared" si="0"/>
        <v>1343.49</v>
      </c>
      <c r="D16" s="11"/>
      <c r="E16" s="4"/>
      <c r="F16" s="3">
        <f t="shared" si="1"/>
        <v>3</v>
      </c>
      <c r="G16" s="3">
        <f t="shared" si="2"/>
        <v>1343.49</v>
      </c>
      <c r="H16" s="4">
        <v>0</v>
      </c>
      <c r="I16" s="3">
        <f t="shared" si="3"/>
        <v>0</v>
      </c>
      <c r="J16">
        <v>447.83</v>
      </c>
    </row>
    <row r="17" spans="1:10" ht="70.5" customHeight="1">
      <c r="A17" s="5" t="s">
        <v>22</v>
      </c>
      <c r="B17" s="6">
        <v>10</v>
      </c>
      <c r="C17" s="3">
        <f t="shared" si="0"/>
        <v>599.8</v>
      </c>
      <c r="D17" s="11"/>
      <c r="E17" s="4"/>
      <c r="F17" s="3">
        <f t="shared" si="1"/>
        <v>10</v>
      </c>
      <c r="G17" s="3">
        <f t="shared" si="2"/>
        <v>599.8</v>
      </c>
      <c r="H17" s="4">
        <v>0</v>
      </c>
      <c r="I17" s="3">
        <f t="shared" si="3"/>
        <v>0</v>
      </c>
      <c r="J17">
        <v>59.98</v>
      </c>
    </row>
    <row r="18" spans="1:10" ht="70.5" customHeight="1">
      <c r="A18" s="5" t="s">
        <v>23</v>
      </c>
      <c r="B18" s="6">
        <v>5</v>
      </c>
      <c r="C18" s="3">
        <f t="shared" si="0"/>
        <v>1384.05</v>
      </c>
      <c r="D18" s="11"/>
      <c r="E18" s="4"/>
      <c r="F18" s="3">
        <f t="shared" si="1"/>
        <v>5</v>
      </c>
      <c r="G18" s="3">
        <f t="shared" si="2"/>
        <v>1384.05</v>
      </c>
      <c r="H18" s="4">
        <v>0</v>
      </c>
      <c r="I18" s="3">
        <f t="shared" si="3"/>
        <v>0</v>
      </c>
      <c r="J18">
        <v>276.81</v>
      </c>
    </row>
    <row r="19" spans="1:10" ht="70.5" customHeight="1">
      <c r="A19" s="5" t="s">
        <v>24</v>
      </c>
      <c r="B19" s="6">
        <v>102</v>
      </c>
      <c r="C19" s="3">
        <f t="shared" si="0"/>
        <v>19459.56</v>
      </c>
      <c r="D19" s="11"/>
      <c r="E19" s="4"/>
      <c r="F19" s="3">
        <f t="shared" si="1"/>
        <v>102</v>
      </c>
      <c r="G19" s="3">
        <f t="shared" si="2"/>
        <v>19459.56</v>
      </c>
      <c r="H19" s="4">
        <v>0</v>
      </c>
      <c r="I19" s="3">
        <f t="shared" si="3"/>
        <v>0</v>
      </c>
      <c r="J19">
        <v>190.78</v>
      </c>
    </row>
    <row r="20" spans="1:10" ht="70.5" customHeight="1">
      <c r="A20" s="5" t="s">
        <v>20</v>
      </c>
      <c r="B20" s="6">
        <v>5</v>
      </c>
      <c r="C20" s="3">
        <f t="shared" si="0"/>
        <v>4118.75</v>
      </c>
      <c r="D20" s="11"/>
      <c r="E20" s="4"/>
      <c r="F20" s="3">
        <f t="shared" si="1"/>
        <v>0</v>
      </c>
      <c r="G20" s="3">
        <f t="shared" si="2"/>
        <v>0</v>
      </c>
      <c r="H20" s="4">
        <v>5</v>
      </c>
      <c r="I20" s="3">
        <f t="shared" si="3"/>
        <v>4118.75</v>
      </c>
      <c r="J20">
        <v>823.75</v>
      </c>
    </row>
    <row r="21" spans="1:10" ht="70.5" customHeight="1">
      <c r="A21" s="5" t="s">
        <v>26</v>
      </c>
      <c r="B21" s="6">
        <v>10</v>
      </c>
      <c r="C21" s="3">
        <f t="shared" si="0"/>
        <v>18236.9</v>
      </c>
      <c r="D21" s="11"/>
      <c r="E21" s="4"/>
      <c r="F21" s="3">
        <f t="shared" si="1"/>
        <v>10</v>
      </c>
      <c r="G21" s="3">
        <f>F21*J21</f>
        <v>18236.9</v>
      </c>
      <c r="H21" s="4">
        <v>0</v>
      </c>
      <c r="I21" s="3">
        <f>H21*J21</f>
        <v>0</v>
      </c>
      <c r="J21" s="6">
        <v>1823.69</v>
      </c>
    </row>
    <row r="22" spans="1:10" ht="70.5" customHeight="1">
      <c r="A22" s="5" t="s">
        <v>27</v>
      </c>
      <c r="B22" s="6">
        <v>7</v>
      </c>
      <c r="C22" s="3">
        <f t="shared" si="0"/>
        <v>684.46</v>
      </c>
      <c r="D22" s="5"/>
      <c r="E22" s="4"/>
      <c r="F22" s="3">
        <f t="shared" si="1"/>
        <v>7</v>
      </c>
      <c r="G22" s="3">
        <f>F22*J22</f>
        <v>684.46</v>
      </c>
      <c r="H22" s="4">
        <v>0</v>
      </c>
      <c r="I22" s="3">
        <f>H22*J22</f>
        <v>0</v>
      </c>
      <c r="J22">
        <v>97.78</v>
      </c>
    </row>
    <row r="23" spans="1:10" ht="70.5" customHeight="1">
      <c r="A23" s="5" t="s">
        <v>13</v>
      </c>
      <c r="B23" s="6">
        <v>7</v>
      </c>
      <c r="C23" s="3">
        <f t="shared" si="0"/>
        <v>11598.16</v>
      </c>
      <c r="D23" s="5"/>
      <c r="E23" s="4"/>
      <c r="F23" s="3">
        <f t="shared" si="1"/>
        <v>7</v>
      </c>
      <c r="G23" s="3">
        <f>F23*J23</f>
        <v>11598.16</v>
      </c>
      <c r="H23" s="4">
        <v>0</v>
      </c>
      <c r="I23" s="3">
        <f>H23*J23</f>
        <v>0</v>
      </c>
      <c r="J23">
        <v>1656.88</v>
      </c>
    </row>
    <row r="24" spans="1:10" ht="70.5" customHeight="1">
      <c r="A24" s="15" t="s">
        <v>29</v>
      </c>
      <c r="B24" s="6"/>
      <c r="C24" s="3"/>
      <c r="D24" s="5">
        <v>3000</v>
      </c>
      <c r="E24" s="4">
        <f>D24*J24</f>
        <v>13026.33</v>
      </c>
      <c r="F24" s="3">
        <f>D24-H24</f>
        <v>3000</v>
      </c>
      <c r="G24" s="3">
        <f>F24*J24</f>
        <v>13026.33</v>
      </c>
      <c r="H24" s="4">
        <v>0</v>
      </c>
      <c r="I24" s="3">
        <f>H24*J24</f>
        <v>0</v>
      </c>
      <c r="J24">
        <v>4.34211</v>
      </c>
    </row>
    <row r="25" spans="1:10" ht="70.5" customHeight="1">
      <c r="A25" s="16" t="s">
        <v>29</v>
      </c>
      <c r="B25" s="6"/>
      <c r="C25" s="3"/>
      <c r="D25" s="5">
        <v>55000</v>
      </c>
      <c r="E25" s="4">
        <f aca="true" t="shared" si="4" ref="E25:E34">D25*J25</f>
        <v>238816.05</v>
      </c>
      <c r="F25" s="3">
        <f aca="true" t="shared" si="5" ref="F25:F34">D25-H25</f>
        <v>55000</v>
      </c>
      <c r="G25" s="3">
        <f aca="true" t="shared" si="6" ref="G25:G34">F25*J25</f>
        <v>238816.05</v>
      </c>
      <c r="H25" s="4">
        <v>0</v>
      </c>
      <c r="I25" s="3">
        <f aca="true" t="shared" si="7" ref="I25:I34">H25*J25</f>
        <v>0</v>
      </c>
      <c r="J25">
        <v>4.34211</v>
      </c>
    </row>
    <row r="26" spans="1:10" ht="99" customHeight="1">
      <c r="A26" s="5" t="s">
        <v>30</v>
      </c>
      <c r="B26" s="6"/>
      <c r="C26" s="3"/>
      <c r="D26" s="5">
        <v>7</v>
      </c>
      <c r="E26" s="4">
        <f t="shared" si="4"/>
        <v>70287.90999999999</v>
      </c>
      <c r="F26" s="3">
        <f t="shared" si="5"/>
        <v>0</v>
      </c>
      <c r="G26" s="3">
        <f t="shared" si="6"/>
        <v>0</v>
      </c>
      <c r="H26" s="4">
        <v>7</v>
      </c>
      <c r="I26" s="3">
        <f t="shared" si="7"/>
        <v>70287.90999999999</v>
      </c>
      <c r="J26">
        <v>10041.13</v>
      </c>
    </row>
    <row r="27" spans="1:10" ht="93.75" customHeight="1">
      <c r="A27" s="5" t="s">
        <v>31</v>
      </c>
      <c r="B27" s="6"/>
      <c r="C27" s="3"/>
      <c r="D27" s="5">
        <v>1</v>
      </c>
      <c r="E27" s="4">
        <f t="shared" si="4"/>
        <v>13460.54</v>
      </c>
      <c r="F27" s="3">
        <f t="shared" si="5"/>
        <v>0</v>
      </c>
      <c r="G27" s="3">
        <f t="shared" si="6"/>
        <v>0</v>
      </c>
      <c r="H27" s="4">
        <v>1</v>
      </c>
      <c r="I27" s="3">
        <f t="shared" si="7"/>
        <v>13460.54</v>
      </c>
      <c r="J27">
        <v>13460.54</v>
      </c>
    </row>
    <row r="28" spans="1:10" ht="100.5" customHeight="1">
      <c r="A28" s="5" t="s">
        <v>25</v>
      </c>
      <c r="B28" s="6"/>
      <c r="C28" s="3"/>
      <c r="D28" s="5">
        <v>18</v>
      </c>
      <c r="E28" s="4">
        <f t="shared" si="4"/>
        <v>31392.72</v>
      </c>
      <c r="F28" s="3">
        <f t="shared" si="5"/>
        <v>18</v>
      </c>
      <c r="G28" s="3">
        <f t="shared" si="6"/>
        <v>31392.72</v>
      </c>
      <c r="H28" s="4">
        <v>0</v>
      </c>
      <c r="I28" s="3">
        <f t="shared" si="7"/>
        <v>0</v>
      </c>
      <c r="J28">
        <v>1744.04</v>
      </c>
    </row>
    <row r="29" spans="1:10" ht="70.5" customHeight="1">
      <c r="A29" s="5" t="s">
        <v>26</v>
      </c>
      <c r="B29" s="6"/>
      <c r="C29" s="3"/>
      <c r="D29" s="5">
        <v>13</v>
      </c>
      <c r="E29" s="4">
        <f t="shared" si="4"/>
        <v>23707.97</v>
      </c>
      <c r="F29" s="3">
        <f t="shared" si="5"/>
        <v>13</v>
      </c>
      <c r="G29" s="3">
        <f t="shared" si="6"/>
        <v>23707.97</v>
      </c>
      <c r="H29" s="4">
        <v>0</v>
      </c>
      <c r="I29" s="3">
        <f t="shared" si="7"/>
        <v>0</v>
      </c>
      <c r="J29">
        <v>1823.69</v>
      </c>
    </row>
    <row r="30" spans="1:10" ht="90.75" customHeight="1">
      <c r="A30" s="5" t="s">
        <v>30</v>
      </c>
      <c r="B30" s="6"/>
      <c r="C30" s="3"/>
      <c r="D30" s="5">
        <v>10</v>
      </c>
      <c r="E30" s="4">
        <f t="shared" si="4"/>
        <v>104164.40000000001</v>
      </c>
      <c r="F30" s="3">
        <f t="shared" si="5"/>
        <v>0</v>
      </c>
      <c r="G30" s="3">
        <f t="shared" si="6"/>
        <v>0</v>
      </c>
      <c r="H30" s="4">
        <v>10</v>
      </c>
      <c r="I30" s="3">
        <f t="shared" si="7"/>
        <v>104164.40000000001</v>
      </c>
      <c r="J30">
        <v>10416.44</v>
      </c>
    </row>
    <row r="31" spans="1:10" ht="90.75" customHeight="1">
      <c r="A31" s="5" t="s">
        <v>20</v>
      </c>
      <c r="B31" s="6"/>
      <c r="C31" s="3"/>
      <c r="D31" s="5">
        <v>4</v>
      </c>
      <c r="E31" s="4">
        <f t="shared" si="4"/>
        <v>3295</v>
      </c>
      <c r="F31" s="3">
        <f t="shared" si="5"/>
        <v>0</v>
      </c>
      <c r="G31" s="3">
        <f t="shared" si="6"/>
        <v>0</v>
      </c>
      <c r="H31" s="4">
        <v>4</v>
      </c>
      <c r="I31" s="3">
        <f t="shared" si="7"/>
        <v>3295</v>
      </c>
      <c r="J31">
        <v>823.75</v>
      </c>
    </row>
    <row r="32" spans="1:10" ht="90.75" customHeight="1">
      <c r="A32" s="17" t="s">
        <v>32</v>
      </c>
      <c r="B32" s="6"/>
      <c r="C32" s="3"/>
      <c r="D32" s="5">
        <v>4585</v>
      </c>
      <c r="E32" s="4">
        <f t="shared" si="4"/>
        <v>28060.2</v>
      </c>
      <c r="F32" s="3">
        <f t="shared" si="5"/>
        <v>1735</v>
      </c>
      <c r="G32" s="3">
        <f t="shared" si="6"/>
        <v>10618.2</v>
      </c>
      <c r="H32" s="4">
        <v>2850</v>
      </c>
      <c r="I32" s="3">
        <f t="shared" si="7"/>
        <v>17442</v>
      </c>
      <c r="J32">
        <v>6.12</v>
      </c>
    </row>
    <row r="33" spans="1:10" ht="90.75" customHeight="1">
      <c r="A33" s="5" t="s">
        <v>33</v>
      </c>
      <c r="B33" s="6"/>
      <c r="C33" s="3"/>
      <c r="D33" s="5">
        <v>65</v>
      </c>
      <c r="E33" s="4">
        <f t="shared" si="4"/>
        <v>10686.65</v>
      </c>
      <c r="F33" s="3">
        <f t="shared" si="5"/>
        <v>0</v>
      </c>
      <c r="G33" s="3">
        <f t="shared" si="6"/>
        <v>0</v>
      </c>
      <c r="H33" s="4">
        <v>65</v>
      </c>
      <c r="I33" s="3">
        <f t="shared" si="7"/>
        <v>10686.65</v>
      </c>
      <c r="J33">
        <v>164.41</v>
      </c>
    </row>
    <row r="34" spans="1:10" ht="90.75" customHeight="1">
      <c r="A34" s="17" t="s">
        <v>32</v>
      </c>
      <c r="B34" s="6"/>
      <c r="C34" s="3"/>
      <c r="D34" s="5">
        <v>59990</v>
      </c>
      <c r="E34" s="4">
        <f t="shared" si="4"/>
        <v>880653.2</v>
      </c>
      <c r="F34" s="3">
        <f t="shared" si="5"/>
        <v>0</v>
      </c>
      <c r="G34" s="3">
        <f t="shared" si="6"/>
        <v>0</v>
      </c>
      <c r="H34" s="4">
        <v>59990</v>
      </c>
      <c r="I34" s="3">
        <f t="shared" si="7"/>
        <v>880653.2</v>
      </c>
      <c r="J34">
        <v>14.68</v>
      </c>
    </row>
    <row r="35" spans="1:13" ht="12.75">
      <c r="A35" s="8" t="s">
        <v>5</v>
      </c>
      <c r="B35" s="9">
        <f aca="true" t="shared" si="8" ref="B35:I35">SUM(B4:B34)</f>
        <v>2355</v>
      </c>
      <c r="C35" s="9">
        <f t="shared" si="8"/>
        <v>1022606.2800000003</v>
      </c>
      <c r="D35" s="14">
        <f t="shared" si="8"/>
        <v>122693</v>
      </c>
      <c r="E35" s="10">
        <f t="shared" si="8"/>
        <v>1417550.9699999997</v>
      </c>
      <c r="F35" s="10">
        <f t="shared" si="8"/>
        <v>60759</v>
      </c>
      <c r="G35" s="10">
        <f t="shared" si="8"/>
        <v>919008.6799999999</v>
      </c>
      <c r="H35" s="10">
        <f t="shared" si="8"/>
        <v>64289</v>
      </c>
      <c r="I35" s="10">
        <f t="shared" si="8"/>
        <v>1521148.5699999998</v>
      </c>
      <c r="M35">
        <v>1456522.39</v>
      </c>
    </row>
    <row r="36" spans="6:7" ht="12.75">
      <c r="F36" s="12"/>
      <c r="G36" s="12"/>
    </row>
    <row r="40" spans="1:5" ht="12.75">
      <c r="A40" t="s">
        <v>14</v>
      </c>
      <c r="E40" t="s">
        <v>15</v>
      </c>
    </row>
    <row r="43" spans="1:5" ht="12.75">
      <c r="A43" t="s">
        <v>16</v>
      </c>
      <c r="E43" t="s">
        <v>17</v>
      </c>
    </row>
  </sheetData>
  <sheetProtection/>
  <mergeCells count="6">
    <mergeCell ref="A1:I1"/>
    <mergeCell ref="A2:A3"/>
    <mergeCell ref="B2:C2"/>
    <mergeCell ref="D2:E2"/>
    <mergeCell ref="F2:G2"/>
    <mergeCell ref="H2:I2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PC5</dc:creator>
  <cp:keywords/>
  <dc:description/>
  <cp:lastModifiedBy>PC5</cp:lastModifiedBy>
  <dcterms:created xsi:type="dcterms:W3CDTF">2016-07-11T13:35:39Z</dcterms:created>
  <dcterms:modified xsi:type="dcterms:W3CDTF">2018-08-10T09:37:52Z</dcterms:modified>
  <cp:category/>
  <cp:version/>
  <cp:contentType/>
  <cp:contentStatus/>
</cp:coreProperties>
</file>