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Трансплантація органів та т (3)" sheetId="1" r:id="rId1"/>
    <sheet name="Трансплантація органів та т (2)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<sst xmlns="http://schemas.openxmlformats.org/spreadsheetml/2006/main" count="86" uniqueCount="29">
  <si>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</si>
  <si>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</si>
  <si>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</si>
  <si>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</si>
  <si>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</si>
  <si>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</si>
  <si>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Екворал,капсули по 100мг</t>
  </si>
  <si>
    <t>ЦИКЛОСПОРИН АЛКАЛОЇД капс мякі по 25мг</t>
  </si>
  <si>
    <t>АЛМІФОРТ капсули по 250 мг</t>
  </si>
  <si>
    <t>СЕРТИКАН ,таблетки по 0,75мг,по 10таблеток у блістері по 6 блістерів у коробці</t>
  </si>
  <si>
    <t>Сандімун неорал, капсули м які   по    25 мг</t>
  </si>
  <si>
    <t>Сандімун неорал, капсули м які   по    50 мг</t>
  </si>
  <si>
    <t>Сандімун неорал, капсули м які   по    100 мг</t>
  </si>
  <si>
    <t>МІФЕНАКС капсули тверді по 250мг.по 10 капсул у блістері.по 10 блістерів у коробці</t>
  </si>
  <si>
    <t>Програф,по 0,5мг(капсули)№50</t>
  </si>
  <si>
    <t>Програф,по 1мг(капсули)№50</t>
  </si>
  <si>
    <t>Програф,по 5мг(капсули)№50</t>
  </si>
  <si>
    <t>МІКОФЕНОЛОВА КМСЛОТА таб. По 180мг №120(уп.)</t>
  </si>
  <si>
    <t>Головний лікар</t>
  </si>
  <si>
    <t>О.Б.Жупанов</t>
  </si>
  <si>
    <t>Головний бухгалтер</t>
  </si>
  <si>
    <t>О.В.Кипоренко</t>
  </si>
  <si>
    <t>Залишок на 01.01.2018</t>
  </si>
  <si>
    <t>Екворал,капсули по 25мг по 10капсул у блістері ,по 5 блістерів у коробці</t>
  </si>
  <si>
    <t>Екворал,капсули по 50мг по 10капсул у блістері ,по 5 блістерів у коробці</t>
  </si>
  <si>
    <t>Екворал,капсули по 100мг по 10капсул у блістері ,по 5 блістерів у коробці</t>
  </si>
  <si>
    <t>Звіт про отримання та використання лікарських засобів та виробів медичного призначення за рахунок коштів державного бюджету станом на 23.07.2018р. За програмою "Трансплатація органів та тканин"</t>
  </si>
  <si>
    <t>ВАЛЬЦИТ таб.,вкриті плівковою оболонкою по 450 мг</t>
  </si>
  <si>
    <t>Звіт про отримання та використання лікарських засобів та виробів медичного призначення за рахунок коштів державного бюджету станом на 13.08.2018р. За програмою "Трансплатація органів та тканин"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</si>
</sst>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,##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71"/>
  <sheetViews>
    <sheetView tabSelected="1" zoomScalePageLayoutView="0" workbookViewId="0" topLeftCell="A1">
      <selection activeCell="A1" sqref="A1:I40"/>
    </sheetView>
  </sheetViews>
  <sheetFormatPr defaultColWidth="9.140625" defaultRowHeight="12.75"/>
  <cols>
    <col min="1" max="1" width="16.00390625" style="0" customWidth="1"/>
    <col min="2" max="2" width="8.00390625" style="0" customWidth="1"/>
    <col min="3" max="3" width="12.57421875" style="0" customWidth="1"/>
    <col min="4" max="4" width="8.8515625" style="0" customWidth="1"/>
    <col min="5" max="5" width="12.140625" style="0" customWidth="1"/>
    <col min="6" max="6" width="7.7109375" style="0" customWidth="1"/>
    <col min="7" max="7" width="11.57421875" style="0" customWidth="1"/>
    <col min="8" max="8" width="11.28125" style="0" customWidth="1"/>
    <col min="9" max="9" width="13.28125" style="0" customWidth="1"/>
    <col min="10" max="10" width="11.28125" style="0" customWidth="1"/>
    <col min="13" max="13" width="11.00390625" style="0" customWidth="1"/>
    <col min="14" max="14" width="11.57421875" style="0" customWidth="1"/>
  </cols>
  <sheetData>
    <row r="1" spans="1:9" ht="45" customHeight="1">
      <c r="A1" s="36" t="s">
        <v>28</v>
      </c>
      <c r="B1" s="37"/>
      <c r="C1" s="37"/>
      <c r="D1" s="37"/>
      <c r="E1" s="37"/>
      <c r="F1" s="37"/>
      <c r="G1" s="37"/>
      <c r="H1" s="37"/>
      <c r="I1" s="38"/>
    </row>
    <row r="2" spans="1:9" ht="28.5" customHeight="1">
      <c r="A2" s="39" t="s">
        <v>0</v>
      </c>
      <c r="B2" s="41" t="s">
        <v>22</v>
      </c>
      <c r="C2" s="41"/>
      <c r="D2" s="42" t="s">
        <v>1</v>
      </c>
      <c r="E2" s="43"/>
      <c r="F2" s="42" t="s">
        <v>2</v>
      </c>
      <c r="G2" s="43"/>
      <c r="H2" s="41" t="s">
        <v>3</v>
      </c>
      <c r="I2" s="41"/>
    </row>
    <row r="3" spans="1:9" ht="21" customHeight="1">
      <c r="A3" s="40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ht="31.5" customHeight="1">
      <c r="A4" s="6" t="s">
        <v>6</v>
      </c>
      <c r="B4" s="2">
        <v>1750</v>
      </c>
      <c r="C4" s="3">
        <f aca="true" t="shared" si="0" ref="C4:C19">B4*J4</f>
        <v>37520</v>
      </c>
      <c r="D4" s="7"/>
      <c r="E4" s="4"/>
      <c r="F4" s="5">
        <f aca="true" t="shared" si="1" ref="F4:F19">B4-H4</f>
        <v>1750</v>
      </c>
      <c r="G4" s="3">
        <f aca="true" t="shared" si="2" ref="G4:G32">F4*J4</f>
        <v>37520</v>
      </c>
      <c r="H4" s="11">
        <v>0</v>
      </c>
      <c r="I4" s="3">
        <f>J4*H4</f>
        <v>0</v>
      </c>
      <c r="J4">
        <v>21.44</v>
      </c>
    </row>
    <row r="5" spans="1:10" ht="40.5" customHeight="1">
      <c r="A5" s="34" t="s">
        <v>8</v>
      </c>
      <c r="B5" s="2">
        <v>4800</v>
      </c>
      <c r="C5" s="3">
        <f t="shared" si="0"/>
        <v>31824</v>
      </c>
      <c r="D5" s="11"/>
      <c r="E5" s="4"/>
      <c r="F5" s="5">
        <f t="shared" si="1"/>
        <v>0</v>
      </c>
      <c r="G5" s="3">
        <f t="shared" si="2"/>
        <v>0</v>
      </c>
      <c r="H5" s="11">
        <v>4800</v>
      </c>
      <c r="I5" s="3">
        <f>J5*H5</f>
        <v>31824</v>
      </c>
      <c r="J5">
        <v>6.63</v>
      </c>
    </row>
    <row r="6" spans="1:10" ht="56.25" customHeight="1">
      <c r="A6" s="2" t="s">
        <v>7</v>
      </c>
      <c r="B6" s="2">
        <v>798</v>
      </c>
      <c r="C6" s="3">
        <f t="shared" si="0"/>
        <v>8283.24</v>
      </c>
      <c r="D6" s="11"/>
      <c r="E6" s="4"/>
      <c r="F6" s="5">
        <f t="shared" si="1"/>
        <v>684</v>
      </c>
      <c r="G6" s="3">
        <f t="shared" si="2"/>
        <v>7099.920000000001</v>
      </c>
      <c r="H6" s="11">
        <v>114</v>
      </c>
      <c r="I6" s="3">
        <f>J6*H6</f>
        <v>1183.3200000000002</v>
      </c>
      <c r="J6">
        <v>10.38</v>
      </c>
    </row>
    <row r="7" spans="1:10" ht="75" customHeight="1">
      <c r="A7" s="35" t="s">
        <v>9</v>
      </c>
      <c r="B7" s="2">
        <v>540</v>
      </c>
      <c r="C7" s="3">
        <f t="shared" si="0"/>
        <v>90509.40000000001</v>
      </c>
      <c r="D7" s="11"/>
      <c r="E7" s="4"/>
      <c r="F7" s="5">
        <f t="shared" si="1"/>
        <v>240</v>
      </c>
      <c r="G7" s="3">
        <f t="shared" si="2"/>
        <v>40226.4</v>
      </c>
      <c r="H7" s="11">
        <v>300</v>
      </c>
      <c r="I7" s="3">
        <f>H7*J7</f>
        <v>50283.00000000001</v>
      </c>
      <c r="J7">
        <v>167.61</v>
      </c>
    </row>
    <row r="8" spans="1:10" ht="56.25" customHeight="1">
      <c r="A8" s="35" t="s">
        <v>10</v>
      </c>
      <c r="B8" s="2">
        <v>5106</v>
      </c>
      <c r="C8" s="3">
        <f t="shared" si="0"/>
        <v>36610.02</v>
      </c>
      <c r="D8" s="11"/>
      <c r="E8" s="4"/>
      <c r="F8" s="5">
        <f t="shared" si="1"/>
        <v>2999</v>
      </c>
      <c r="G8" s="3">
        <f t="shared" si="2"/>
        <v>21502.829999999998</v>
      </c>
      <c r="H8" s="11">
        <v>2107</v>
      </c>
      <c r="I8" s="3">
        <f>H8*J8</f>
        <v>15107.19</v>
      </c>
      <c r="J8">
        <v>7.17</v>
      </c>
    </row>
    <row r="9" spans="1:10" ht="56.25" customHeight="1">
      <c r="A9" s="35" t="s">
        <v>11</v>
      </c>
      <c r="B9" s="2">
        <v>8820</v>
      </c>
      <c r="C9" s="3">
        <f t="shared" si="0"/>
        <v>110602.79999999999</v>
      </c>
      <c r="D9" s="11"/>
      <c r="E9" s="4"/>
      <c r="F9" s="5">
        <f t="shared" si="1"/>
        <v>2820</v>
      </c>
      <c r="G9" s="3">
        <f t="shared" si="2"/>
        <v>35362.799999999996</v>
      </c>
      <c r="H9" s="11">
        <v>6000</v>
      </c>
      <c r="I9" s="3">
        <f>H9*J9</f>
        <v>75240</v>
      </c>
      <c r="J9">
        <v>12.54</v>
      </c>
    </row>
    <row r="10" spans="1:10" ht="56.25" customHeight="1">
      <c r="A10" s="35" t="s">
        <v>12</v>
      </c>
      <c r="B10" s="2">
        <v>110</v>
      </c>
      <c r="C10" s="3">
        <f t="shared" si="0"/>
        <v>2195.6</v>
      </c>
      <c r="D10" s="11"/>
      <c r="E10" s="4"/>
      <c r="F10" s="5">
        <f t="shared" si="1"/>
        <v>60</v>
      </c>
      <c r="G10" s="3">
        <f t="shared" si="2"/>
        <v>1197.6000000000001</v>
      </c>
      <c r="H10" s="11">
        <v>50</v>
      </c>
      <c r="I10" s="3">
        <f>H10*J10</f>
        <v>998</v>
      </c>
      <c r="J10">
        <v>19.96</v>
      </c>
    </row>
    <row r="11" spans="1:10" ht="102" customHeight="1">
      <c r="A11" s="35" t="s">
        <v>13</v>
      </c>
      <c r="B11" s="25">
        <v>65.9</v>
      </c>
      <c r="C11" s="3">
        <f t="shared" si="0"/>
        <v>19680.376</v>
      </c>
      <c r="D11" s="27"/>
      <c r="E11" s="4"/>
      <c r="F11" s="5">
        <f t="shared" si="1"/>
        <v>4.800000000000004</v>
      </c>
      <c r="G11" s="3">
        <f t="shared" si="2"/>
        <v>1433.4720000000011</v>
      </c>
      <c r="H11" s="27">
        <v>61.1</v>
      </c>
      <c r="I11" s="3">
        <f aca="true" t="shared" si="3" ref="I11:I32">H11*J11</f>
        <v>18246.904</v>
      </c>
      <c r="J11">
        <v>298.64</v>
      </c>
    </row>
    <row r="12" spans="1:10" ht="75" customHeight="1">
      <c r="A12" s="35" t="s">
        <v>12</v>
      </c>
      <c r="B12" s="25">
        <v>470</v>
      </c>
      <c r="C12" s="3">
        <f t="shared" si="0"/>
        <v>9381.2</v>
      </c>
      <c r="D12" s="11"/>
      <c r="E12" s="4"/>
      <c r="F12" s="5">
        <f t="shared" si="1"/>
        <v>125</v>
      </c>
      <c r="G12" s="3">
        <f t="shared" si="2"/>
        <v>2495</v>
      </c>
      <c r="H12" s="11">
        <v>345</v>
      </c>
      <c r="I12" s="3">
        <f t="shared" si="3"/>
        <v>6886.200000000001</v>
      </c>
      <c r="J12">
        <v>19.96</v>
      </c>
    </row>
    <row r="13" spans="1:10" ht="48.75" customHeight="1">
      <c r="A13" s="2" t="s">
        <v>14</v>
      </c>
      <c r="B13" s="25">
        <v>48.2</v>
      </c>
      <c r="C13" s="3">
        <f t="shared" si="0"/>
        <v>41073.630000000005</v>
      </c>
      <c r="D13" s="27"/>
      <c r="E13" s="4"/>
      <c r="F13" s="5">
        <f t="shared" si="1"/>
        <v>26.000000000000004</v>
      </c>
      <c r="G13" s="3">
        <f t="shared" si="2"/>
        <v>22155.9</v>
      </c>
      <c r="H13" s="27">
        <v>22.2</v>
      </c>
      <c r="I13" s="3">
        <f t="shared" si="3"/>
        <v>18917.73</v>
      </c>
      <c r="J13">
        <v>852.15</v>
      </c>
    </row>
    <row r="14" spans="1:10" ht="39.75" customHeight="1">
      <c r="A14" s="2" t="s">
        <v>15</v>
      </c>
      <c r="B14" s="25">
        <v>174.8</v>
      </c>
      <c r="C14" s="3">
        <f t="shared" si="0"/>
        <v>297909.892</v>
      </c>
      <c r="D14" s="27"/>
      <c r="E14" s="4"/>
      <c r="F14" s="5">
        <f t="shared" si="1"/>
        <v>109.16000000000001</v>
      </c>
      <c r="G14" s="3">
        <f t="shared" si="2"/>
        <v>186040.29640000002</v>
      </c>
      <c r="H14" s="27">
        <v>65.64</v>
      </c>
      <c r="I14" s="3">
        <f t="shared" si="3"/>
        <v>111869.5956</v>
      </c>
      <c r="J14">
        <v>1704.29</v>
      </c>
    </row>
    <row r="15" spans="1:10" ht="65.25" customHeight="1">
      <c r="A15" s="2" t="s">
        <v>16</v>
      </c>
      <c r="B15" s="25">
        <v>1</v>
      </c>
      <c r="C15" s="3">
        <f t="shared" si="0"/>
        <v>8526.84</v>
      </c>
      <c r="D15" s="11"/>
      <c r="E15" s="4"/>
      <c r="F15" s="5">
        <f t="shared" si="1"/>
        <v>1</v>
      </c>
      <c r="G15" s="3">
        <f t="shared" si="2"/>
        <v>8526.84</v>
      </c>
      <c r="H15" s="11">
        <v>0</v>
      </c>
      <c r="I15" s="3">
        <f t="shared" si="3"/>
        <v>0</v>
      </c>
      <c r="J15">
        <v>8526.84</v>
      </c>
    </row>
    <row r="16" spans="1:10" ht="65.25" customHeight="1">
      <c r="A16" s="35" t="s">
        <v>17</v>
      </c>
      <c r="B16" s="25">
        <v>189</v>
      </c>
      <c r="C16" s="3">
        <f t="shared" si="0"/>
        <v>486262.98000000004</v>
      </c>
      <c r="D16" s="11"/>
      <c r="E16" s="4"/>
      <c r="F16" s="5">
        <f t="shared" si="1"/>
        <v>164.29</v>
      </c>
      <c r="G16" s="3">
        <f t="shared" si="2"/>
        <v>422688.5978</v>
      </c>
      <c r="H16" s="32">
        <v>24.71</v>
      </c>
      <c r="I16" s="3">
        <f t="shared" si="3"/>
        <v>63574.38220000001</v>
      </c>
      <c r="J16">
        <v>2572.82</v>
      </c>
    </row>
    <row r="17" spans="1:10" ht="65.25" customHeight="1">
      <c r="A17" s="2" t="s">
        <v>15</v>
      </c>
      <c r="B17" s="25">
        <v>1.6</v>
      </c>
      <c r="C17" s="3">
        <f t="shared" si="0"/>
        <v>2726.864</v>
      </c>
      <c r="D17" s="31"/>
      <c r="E17" s="4"/>
      <c r="F17" s="5">
        <f t="shared" si="1"/>
        <v>0</v>
      </c>
      <c r="G17" s="3">
        <f t="shared" si="2"/>
        <v>0</v>
      </c>
      <c r="H17" s="31">
        <v>1.6</v>
      </c>
      <c r="I17" s="3">
        <f t="shared" si="3"/>
        <v>2726.864</v>
      </c>
      <c r="J17">
        <v>1704.29</v>
      </c>
    </row>
    <row r="18" spans="1:10" ht="65.25" customHeight="1">
      <c r="A18" s="2" t="s">
        <v>16</v>
      </c>
      <c r="B18" s="25">
        <v>0.6</v>
      </c>
      <c r="C18" s="3">
        <f t="shared" si="0"/>
        <v>5116.104</v>
      </c>
      <c r="D18" s="31"/>
      <c r="E18" s="4"/>
      <c r="F18" s="3">
        <f t="shared" si="1"/>
        <v>0.6</v>
      </c>
      <c r="G18" s="3">
        <f t="shared" si="2"/>
        <v>5116.104</v>
      </c>
      <c r="H18" s="31">
        <v>0</v>
      </c>
      <c r="I18" s="3">
        <f t="shared" si="3"/>
        <v>0</v>
      </c>
      <c r="J18">
        <v>8526.84</v>
      </c>
    </row>
    <row r="19" spans="1:10" ht="65.25" customHeight="1">
      <c r="A19" s="35" t="s">
        <v>12</v>
      </c>
      <c r="B19" s="25">
        <v>40</v>
      </c>
      <c r="C19" s="3">
        <f t="shared" si="0"/>
        <v>798.4000000000001</v>
      </c>
      <c r="D19" s="11"/>
      <c r="E19" s="4"/>
      <c r="F19" s="5">
        <f t="shared" si="1"/>
        <v>10</v>
      </c>
      <c r="G19" s="3">
        <f t="shared" si="2"/>
        <v>199.60000000000002</v>
      </c>
      <c r="H19" s="11">
        <v>30</v>
      </c>
      <c r="I19" s="3">
        <f t="shared" si="3"/>
        <v>598.8000000000001</v>
      </c>
      <c r="J19">
        <v>19.96</v>
      </c>
    </row>
    <row r="20" spans="1:10" ht="101.25" customHeight="1">
      <c r="A20" s="34" t="s">
        <v>23</v>
      </c>
      <c r="B20" s="25"/>
      <c r="C20" s="3"/>
      <c r="D20" s="11">
        <v>11</v>
      </c>
      <c r="E20" s="4">
        <f aca="true" t="shared" si="4" ref="E20:E32">D20*J20</f>
        <v>2853.84</v>
      </c>
      <c r="F20" s="5">
        <f aca="true" t="shared" si="5" ref="F20:F32">D20-H20</f>
        <v>0</v>
      </c>
      <c r="G20" s="3">
        <f t="shared" si="2"/>
        <v>0</v>
      </c>
      <c r="H20" s="11">
        <v>11</v>
      </c>
      <c r="I20" s="3">
        <f t="shared" si="3"/>
        <v>2853.84</v>
      </c>
      <c r="J20">
        <v>259.44</v>
      </c>
    </row>
    <row r="21" spans="1:10" ht="92.25" customHeight="1">
      <c r="A21" s="34" t="s">
        <v>24</v>
      </c>
      <c r="B21" s="25"/>
      <c r="C21" s="3"/>
      <c r="D21" s="11">
        <v>8</v>
      </c>
      <c r="E21" s="4">
        <f t="shared" si="4"/>
        <v>3284.8</v>
      </c>
      <c r="F21" s="5">
        <f t="shared" si="5"/>
        <v>0</v>
      </c>
      <c r="G21" s="3">
        <f t="shared" si="2"/>
        <v>0</v>
      </c>
      <c r="H21" s="11">
        <v>8</v>
      </c>
      <c r="I21" s="3">
        <f t="shared" si="3"/>
        <v>3284.8</v>
      </c>
      <c r="J21">
        <v>410.6</v>
      </c>
    </row>
    <row r="22" spans="1:10" ht="92.25" customHeight="1">
      <c r="A22" s="34" t="s">
        <v>25</v>
      </c>
      <c r="B22" s="25"/>
      <c r="C22" s="3"/>
      <c r="D22" s="11">
        <v>11</v>
      </c>
      <c r="E22" s="4">
        <f t="shared" si="4"/>
        <v>8230.2</v>
      </c>
      <c r="F22" s="5">
        <f t="shared" si="5"/>
        <v>0</v>
      </c>
      <c r="G22" s="3">
        <f t="shared" si="2"/>
        <v>0</v>
      </c>
      <c r="H22" s="11">
        <v>11</v>
      </c>
      <c r="I22" s="3">
        <f t="shared" si="3"/>
        <v>8230.2</v>
      </c>
      <c r="J22">
        <v>748.2</v>
      </c>
    </row>
    <row r="23" spans="1:10" ht="97.5" customHeight="1">
      <c r="A23" s="35" t="s">
        <v>13</v>
      </c>
      <c r="B23" s="25"/>
      <c r="C23" s="3"/>
      <c r="D23" s="11">
        <v>1</v>
      </c>
      <c r="E23" s="4">
        <f t="shared" si="4"/>
        <v>313.17</v>
      </c>
      <c r="F23" s="5">
        <f t="shared" si="5"/>
        <v>0</v>
      </c>
      <c r="G23" s="3">
        <f t="shared" si="2"/>
        <v>0</v>
      </c>
      <c r="H23" s="11">
        <v>1</v>
      </c>
      <c r="I23" s="3">
        <f t="shared" si="3"/>
        <v>313.17</v>
      </c>
      <c r="J23">
        <v>313.17</v>
      </c>
    </row>
    <row r="24" spans="1:10" ht="117.75" customHeight="1">
      <c r="A24" s="35" t="s">
        <v>13</v>
      </c>
      <c r="B24" s="25"/>
      <c r="C24" s="3"/>
      <c r="D24" s="11">
        <v>9</v>
      </c>
      <c r="E24" s="4">
        <f t="shared" si="4"/>
        <v>2818.53</v>
      </c>
      <c r="F24" s="5">
        <f t="shared" si="5"/>
        <v>0</v>
      </c>
      <c r="G24" s="3">
        <f t="shared" si="2"/>
        <v>0</v>
      </c>
      <c r="H24" s="11">
        <v>9</v>
      </c>
      <c r="I24" s="3">
        <f t="shared" si="3"/>
        <v>2818.53</v>
      </c>
      <c r="J24">
        <v>313.17</v>
      </c>
    </row>
    <row r="25" spans="1:10" ht="108" customHeight="1">
      <c r="A25" s="34" t="s">
        <v>23</v>
      </c>
      <c r="B25" s="25"/>
      <c r="C25" s="3"/>
      <c r="D25" s="11">
        <v>6000</v>
      </c>
      <c r="E25" s="4">
        <f t="shared" si="4"/>
        <v>32674.800000000003</v>
      </c>
      <c r="F25" s="5">
        <f t="shared" si="5"/>
        <v>0</v>
      </c>
      <c r="G25" s="3">
        <f t="shared" si="2"/>
        <v>0</v>
      </c>
      <c r="H25" s="11">
        <v>6000</v>
      </c>
      <c r="I25" s="3">
        <f t="shared" si="3"/>
        <v>32674.800000000003</v>
      </c>
      <c r="J25">
        <v>5.4458</v>
      </c>
    </row>
    <row r="26" spans="1:10" ht="117.75" customHeight="1">
      <c r="A26" s="34" t="s">
        <v>24</v>
      </c>
      <c r="B26" s="25"/>
      <c r="C26" s="3"/>
      <c r="D26" s="11">
        <v>4000</v>
      </c>
      <c r="E26" s="4">
        <f t="shared" si="4"/>
        <v>34475.200000000004</v>
      </c>
      <c r="F26" s="5">
        <f t="shared" si="5"/>
        <v>0</v>
      </c>
      <c r="G26" s="3">
        <f t="shared" si="2"/>
        <v>0</v>
      </c>
      <c r="H26" s="11">
        <v>4000</v>
      </c>
      <c r="I26" s="3">
        <f t="shared" si="3"/>
        <v>34475.200000000004</v>
      </c>
      <c r="J26">
        <v>8.6188</v>
      </c>
    </row>
    <row r="27" spans="1:10" ht="117.75" customHeight="1">
      <c r="A27" s="34" t="s">
        <v>25</v>
      </c>
      <c r="B27" s="25"/>
      <c r="C27" s="3"/>
      <c r="D27" s="11">
        <v>800</v>
      </c>
      <c r="E27" s="4">
        <f t="shared" si="4"/>
        <v>12564</v>
      </c>
      <c r="F27" s="5">
        <f t="shared" si="5"/>
        <v>0</v>
      </c>
      <c r="G27" s="3">
        <f t="shared" si="2"/>
        <v>0</v>
      </c>
      <c r="H27" s="11">
        <v>800</v>
      </c>
      <c r="I27" s="3">
        <f t="shared" si="3"/>
        <v>12564</v>
      </c>
      <c r="J27">
        <v>15.705</v>
      </c>
    </row>
    <row r="28" spans="1:10" ht="117.75" customHeight="1">
      <c r="A28" s="35" t="s">
        <v>13</v>
      </c>
      <c r="B28" s="25"/>
      <c r="C28" s="3"/>
      <c r="D28" s="11">
        <v>3700</v>
      </c>
      <c r="E28" s="4">
        <f t="shared" si="4"/>
        <v>12161.16</v>
      </c>
      <c r="F28" s="5">
        <f t="shared" si="5"/>
        <v>0</v>
      </c>
      <c r="G28" s="3">
        <f t="shared" si="2"/>
        <v>0</v>
      </c>
      <c r="H28" s="11">
        <v>3700</v>
      </c>
      <c r="I28" s="3">
        <f t="shared" si="3"/>
        <v>12161.16</v>
      </c>
      <c r="J28">
        <v>3.2868</v>
      </c>
    </row>
    <row r="29" spans="1:10" ht="117.75" customHeight="1">
      <c r="A29" s="35" t="s">
        <v>9</v>
      </c>
      <c r="B29" s="25"/>
      <c r="C29" s="3"/>
      <c r="D29" s="11">
        <v>760</v>
      </c>
      <c r="E29" s="4">
        <f t="shared" si="4"/>
        <v>127049.2</v>
      </c>
      <c r="F29" s="5">
        <f t="shared" si="5"/>
        <v>0</v>
      </c>
      <c r="G29" s="3">
        <f t="shared" si="2"/>
        <v>0</v>
      </c>
      <c r="H29" s="11">
        <v>760</v>
      </c>
      <c r="I29" s="3">
        <f t="shared" si="3"/>
        <v>127049.2</v>
      </c>
      <c r="J29">
        <v>167.17</v>
      </c>
    </row>
    <row r="30" spans="1:10" ht="117.75" customHeight="1">
      <c r="A30" s="35" t="s">
        <v>27</v>
      </c>
      <c r="B30" s="25"/>
      <c r="C30" s="3"/>
      <c r="D30" s="11">
        <v>120</v>
      </c>
      <c r="E30" s="4">
        <f t="shared" si="4"/>
        <v>46688.01999996</v>
      </c>
      <c r="F30" s="5">
        <f t="shared" si="5"/>
        <v>0</v>
      </c>
      <c r="G30" s="3">
        <f t="shared" si="2"/>
        <v>0</v>
      </c>
      <c r="H30" s="11">
        <v>120</v>
      </c>
      <c r="I30" s="3">
        <f t="shared" si="3"/>
        <v>46688.01999996</v>
      </c>
      <c r="J30">
        <v>389.066833333</v>
      </c>
    </row>
    <row r="31" spans="1:10" ht="117.75" customHeight="1">
      <c r="A31" s="35" t="s">
        <v>13</v>
      </c>
      <c r="B31" s="25"/>
      <c r="C31" s="3"/>
      <c r="D31" s="11">
        <v>8300</v>
      </c>
      <c r="E31" s="4">
        <f t="shared" si="4"/>
        <v>27280.44</v>
      </c>
      <c r="F31" s="5">
        <f t="shared" si="5"/>
        <v>0</v>
      </c>
      <c r="G31" s="3">
        <f t="shared" si="2"/>
        <v>0</v>
      </c>
      <c r="H31" s="11">
        <v>8300</v>
      </c>
      <c r="I31" s="3">
        <f t="shared" si="3"/>
        <v>27280.44</v>
      </c>
      <c r="J31">
        <v>3.2868</v>
      </c>
    </row>
    <row r="32" spans="1:10" ht="117.75" customHeight="1">
      <c r="A32" s="35" t="s">
        <v>9</v>
      </c>
      <c r="B32" s="25"/>
      <c r="C32" s="3"/>
      <c r="D32" s="11">
        <v>30</v>
      </c>
      <c r="E32" s="4">
        <f t="shared" si="4"/>
        <v>5015.099999999999</v>
      </c>
      <c r="F32" s="5">
        <f t="shared" si="5"/>
        <v>0</v>
      </c>
      <c r="G32" s="3">
        <f t="shared" si="2"/>
        <v>0</v>
      </c>
      <c r="H32" s="11">
        <v>30</v>
      </c>
      <c r="I32" s="3">
        <f t="shared" si="3"/>
        <v>5015.099999999999</v>
      </c>
      <c r="J32">
        <v>167.17</v>
      </c>
    </row>
    <row r="33" spans="1:14" ht="12.75">
      <c r="A33" s="8"/>
      <c r="B33" s="24">
        <f>SUM(B4:B24)</f>
        <v>22915.1</v>
      </c>
      <c r="C33" s="9">
        <f>SUM(C4:C24)</f>
        <v>1189021.346</v>
      </c>
      <c r="D33" s="28">
        <f aca="true" t="shared" si="6" ref="D33:I33">SUM(D4:D32)</f>
        <v>23750</v>
      </c>
      <c r="E33" s="10">
        <f t="shared" si="6"/>
        <v>315408.45999996</v>
      </c>
      <c r="F33" s="9">
        <f t="shared" si="6"/>
        <v>8993.85</v>
      </c>
      <c r="G33" s="9">
        <f t="shared" si="6"/>
        <v>791565.3602000001</v>
      </c>
      <c r="H33" s="33">
        <f t="shared" si="6"/>
        <v>37671.25</v>
      </c>
      <c r="I33" s="9">
        <f t="shared" si="6"/>
        <v>712864.4457999599</v>
      </c>
      <c r="M33">
        <v>386972.34</v>
      </c>
      <c r="N33">
        <v>465997.42</v>
      </c>
    </row>
    <row r="34" spans="1:9" ht="1.5" customHeight="1">
      <c r="A34" s="17"/>
      <c r="B34" s="17"/>
      <c r="C34" s="16"/>
      <c r="D34" s="22"/>
      <c r="E34" s="16"/>
      <c r="F34" s="18"/>
      <c r="G34" s="16"/>
      <c r="H34" s="17"/>
      <c r="I34" s="16"/>
    </row>
    <row r="35" spans="1:9" ht="5.25" customHeight="1">
      <c r="A35" s="21"/>
      <c r="B35" s="21"/>
      <c r="C35" s="16"/>
      <c r="D35" s="19"/>
      <c r="E35" s="16"/>
      <c r="F35" s="18"/>
      <c r="G35" s="20"/>
      <c r="H35" s="20"/>
      <c r="I35" s="16"/>
    </row>
    <row r="36" spans="1:9" ht="12.75">
      <c r="A36" s="17"/>
      <c r="B36" s="17"/>
      <c r="C36" s="16"/>
      <c r="D36" s="19"/>
      <c r="E36" s="16"/>
      <c r="F36" s="18"/>
      <c r="G36" s="16"/>
      <c r="H36" s="17"/>
      <c r="I36" s="16"/>
    </row>
    <row r="37" spans="1:9" ht="12.75">
      <c r="A37" t="s">
        <v>18</v>
      </c>
      <c r="E37" t="s">
        <v>19</v>
      </c>
      <c r="G37" s="15"/>
      <c r="H37" s="15"/>
      <c r="I37" s="14"/>
    </row>
    <row r="38" spans="7:9" ht="12.75">
      <c r="G38" s="13"/>
      <c r="H38" s="13"/>
      <c r="I38" s="12"/>
    </row>
    <row r="39" spans="7:9" ht="12.75">
      <c r="G39" s="13"/>
      <c r="H39" s="13"/>
      <c r="I39" s="12"/>
    </row>
    <row r="40" spans="1:9" ht="12.75">
      <c r="A40" t="s">
        <v>20</v>
      </c>
      <c r="E40" t="s">
        <v>21</v>
      </c>
      <c r="G40" s="12"/>
      <c r="H40" s="12"/>
      <c r="I40" s="12"/>
    </row>
    <row r="41" spans="1:9" ht="12.75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12.75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12.7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2.7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2.7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/>
    </row>
    <row r="48" spans="1:13" ht="12.75">
      <c r="A48" s="12"/>
      <c r="B48" s="12"/>
      <c r="C48" s="12"/>
      <c r="D48" s="12"/>
      <c r="E48" s="12"/>
      <c r="F48" s="12"/>
      <c r="G48" s="12"/>
      <c r="H48" s="12"/>
      <c r="I48" s="12"/>
      <c r="M48" s="29"/>
    </row>
    <row r="49" spans="1:13" ht="12.75">
      <c r="A49" s="12"/>
      <c r="B49" s="12"/>
      <c r="C49" s="12"/>
      <c r="D49" s="12"/>
      <c r="E49" s="12"/>
      <c r="F49" s="12"/>
      <c r="G49" s="12"/>
      <c r="H49" s="12"/>
      <c r="I49" s="12"/>
      <c r="M49" s="29"/>
    </row>
    <row r="50" spans="1:13" ht="12.75">
      <c r="A50" s="12"/>
      <c r="B50" s="12"/>
      <c r="C50" s="12"/>
      <c r="D50" s="12"/>
      <c r="E50" s="12"/>
      <c r="F50" s="12"/>
      <c r="G50" s="12"/>
      <c r="H50" s="12"/>
      <c r="I50" s="12"/>
      <c r="M50" s="29"/>
    </row>
    <row r="51" spans="1:13" ht="12.75">
      <c r="A51" s="12"/>
      <c r="B51" s="12"/>
      <c r="C51" s="12"/>
      <c r="D51" s="12"/>
      <c r="E51" s="12"/>
      <c r="F51" s="12"/>
      <c r="G51" s="12"/>
      <c r="H51" s="12"/>
      <c r="I51" s="12"/>
      <c r="M51" s="29"/>
    </row>
    <row r="52" spans="1:13" ht="12.75">
      <c r="A52" s="12"/>
      <c r="B52" s="12"/>
      <c r="C52" s="12"/>
      <c r="D52" s="12"/>
      <c r="E52" s="12"/>
      <c r="F52" s="12"/>
      <c r="G52" s="12"/>
      <c r="H52" s="12"/>
      <c r="I52" s="12"/>
      <c r="M52" s="29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/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/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L60" s="29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2"/>
      <c r="L61" s="29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2"/>
      <c r="L62" s="29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L63" s="29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L64" s="29"/>
    </row>
    <row r="65" spans="1:9" ht="12.75">
      <c r="A65" s="12"/>
      <c r="B65" s="12"/>
      <c r="C65" s="12"/>
      <c r="D65" s="12"/>
      <c r="E65" s="12"/>
      <c r="F65" s="12"/>
      <c r="G65" s="12"/>
      <c r="H65" s="12"/>
      <c r="I65" s="12"/>
    </row>
    <row r="66" spans="1:9" ht="12.75">
      <c r="A66" s="12"/>
      <c r="B66" s="12"/>
      <c r="C66" s="12"/>
      <c r="D66" s="12"/>
      <c r="E66" s="12"/>
      <c r="F66" s="12"/>
      <c r="G66" s="12"/>
      <c r="H66" s="12"/>
      <c r="I66" s="12"/>
    </row>
    <row r="67" spans="1:9" ht="12.75">
      <c r="A67" s="12"/>
      <c r="B67" s="12"/>
      <c r="C67" s="12"/>
      <c r="D67" s="12"/>
      <c r="E67" s="12"/>
      <c r="F67" s="12"/>
      <c r="G67" s="12"/>
      <c r="H67" s="12"/>
      <c r="I67" s="12"/>
    </row>
    <row r="68" spans="1:9" ht="12.75">
      <c r="A68" s="12"/>
      <c r="B68" s="12"/>
      <c r="C68" s="12"/>
      <c r="D68" s="12"/>
      <c r="E68" s="12"/>
      <c r="F68" s="12"/>
      <c r="G68" s="12"/>
      <c r="H68" s="12"/>
      <c r="I68" s="12"/>
    </row>
    <row r="69" spans="1:9" ht="12.7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12.7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12.75">
      <c r="A71" s="12"/>
      <c r="B71" s="12"/>
      <c r="C71" s="12"/>
      <c r="D71" s="12"/>
      <c r="E71" s="12"/>
      <c r="F71" s="12"/>
      <c r="G71" s="12"/>
      <c r="H71" s="12"/>
      <c r="I71" s="12"/>
    </row>
  </sheetData>
  <sheetProtection/>
  <mergeCells count="6">
    <mergeCell ref="A1:I1"/>
    <mergeCell ref="A2:A3"/>
    <mergeCell ref="B2:C2"/>
    <mergeCell ref="D2:E2"/>
    <mergeCell ref="F2:G2"/>
    <mergeCell ref="H2:I2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N63"/>
  <sheetViews>
    <sheetView zoomScalePageLayoutView="0" workbookViewId="0" topLeftCell="A1">
      <selection activeCell="A1" sqref="A1:I33"/>
    </sheetView>
  </sheetViews>
  <sheetFormatPr defaultColWidth="9.140625" defaultRowHeight="12.75"/>
  <cols>
    <col min="1" max="1" width="16.00390625" style="0" customWidth="1"/>
    <col min="2" max="2" width="8.00390625" style="0" customWidth="1"/>
    <col min="3" max="3" width="12.57421875" style="0" customWidth="1"/>
    <col min="4" max="4" width="8.8515625" style="0" customWidth="1"/>
    <col min="5" max="5" width="12.140625" style="0" customWidth="1"/>
    <col min="6" max="6" width="7.7109375" style="0" customWidth="1"/>
    <col min="7" max="7" width="11.57421875" style="0" customWidth="1"/>
    <col min="8" max="8" width="11.28125" style="0" customWidth="1"/>
    <col min="9" max="9" width="13.28125" style="0" customWidth="1"/>
    <col min="10" max="10" width="11.28125" style="0" customWidth="1"/>
    <col min="13" max="13" width="11.00390625" style="0" customWidth="1"/>
    <col min="14" max="14" width="11.57421875" style="0" customWidth="1"/>
  </cols>
  <sheetData>
    <row r="1" spans="1:9" ht="45" customHeight="1">
      <c r="A1" s="36" t="s">
        <v>26</v>
      </c>
      <c r="B1" s="37"/>
      <c r="C1" s="37"/>
      <c r="D1" s="37"/>
      <c r="E1" s="37"/>
      <c r="F1" s="37"/>
      <c r="G1" s="37"/>
      <c r="H1" s="37"/>
      <c r="I1" s="38"/>
    </row>
    <row r="2" spans="1:9" ht="28.5" customHeight="1">
      <c r="A2" s="39" t="s">
        <v>0</v>
      </c>
      <c r="B2" s="41" t="s">
        <v>22</v>
      </c>
      <c r="C2" s="41"/>
      <c r="D2" s="42" t="s">
        <v>1</v>
      </c>
      <c r="E2" s="43"/>
      <c r="F2" s="42" t="s">
        <v>2</v>
      </c>
      <c r="G2" s="43"/>
      <c r="H2" s="41" t="s">
        <v>3</v>
      </c>
      <c r="I2" s="41"/>
    </row>
    <row r="3" spans="1:9" ht="21" customHeight="1">
      <c r="A3" s="40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ht="31.5" customHeight="1">
      <c r="A4" s="6" t="s">
        <v>6</v>
      </c>
      <c r="B4" s="2">
        <v>1750</v>
      </c>
      <c r="C4" s="3">
        <f aca="true" t="shared" si="0" ref="C4:C19">B4*J4</f>
        <v>37520</v>
      </c>
      <c r="D4" s="7"/>
      <c r="E4" s="4"/>
      <c r="F4" s="5">
        <f aca="true" t="shared" si="1" ref="F4:F19">B4-H4</f>
        <v>1750</v>
      </c>
      <c r="G4" s="3">
        <f aca="true" t="shared" si="2" ref="G4:G24">F4*J4</f>
        <v>37520</v>
      </c>
      <c r="H4" s="11">
        <v>0</v>
      </c>
      <c r="I4" s="3">
        <f>J4*H4</f>
        <v>0</v>
      </c>
      <c r="J4">
        <v>21.44</v>
      </c>
    </row>
    <row r="5" spans="1:10" ht="40.5" customHeight="1">
      <c r="A5" s="6" t="s">
        <v>8</v>
      </c>
      <c r="B5" s="2">
        <v>4800</v>
      </c>
      <c r="C5" s="3">
        <f t="shared" si="0"/>
        <v>31824</v>
      </c>
      <c r="D5" s="7"/>
      <c r="E5" s="4"/>
      <c r="F5" s="5">
        <f t="shared" si="1"/>
        <v>0</v>
      </c>
      <c r="G5" s="3">
        <f t="shared" si="2"/>
        <v>0</v>
      </c>
      <c r="H5" s="11">
        <v>4800</v>
      </c>
      <c r="I5" s="3">
        <f>J5*H5</f>
        <v>31824</v>
      </c>
      <c r="J5">
        <v>6.63</v>
      </c>
    </row>
    <row r="6" spans="1:10" ht="56.25" customHeight="1">
      <c r="A6" s="2" t="s">
        <v>7</v>
      </c>
      <c r="B6" s="2">
        <v>798</v>
      </c>
      <c r="C6" s="3">
        <f t="shared" si="0"/>
        <v>8283.24</v>
      </c>
      <c r="D6" s="7"/>
      <c r="E6" s="4"/>
      <c r="F6" s="5">
        <f t="shared" si="1"/>
        <v>684</v>
      </c>
      <c r="G6" s="3">
        <f t="shared" si="2"/>
        <v>7099.920000000001</v>
      </c>
      <c r="H6" s="11">
        <v>114</v>
      </c>
      <c r="I6" s="3">
        <f>J6*H6</f>
        <v>1183.3200000000002</v>
      </c>
      <c r="J6">
        <v>10.38</v>
      </c>
    </row>
    <row r="7" spans="1:10" ht="75" customHeight="1">
      <c r="A7" s="23" t="s">
        <v>9</v>
      </c>
      <c r="B7" s="2">
        <v>540</v>
      </c>
      <c r="C7" s="3">
        <f t="shared" si="0"/>
        <v>90509.40000000001</v>
      </c>
      <c r="D7" s="7"/>
      <c r="E7" s="4"/>
      <c r="F7" s="5">
        <f t="shared" si="1"/>
        <v>180</v>
      </c>
      <c r="G7" s="3">
        <f t="shared" si="2"/>
        <v>30169.800000000003</v>
      </c>
      <c r="H7" s="11">
        <v>360</v>
      </c>
      <c r="I7" s="3">
        <f>H7*J7</f>
        <v>60339.600000000006</v>
      </c>
      <c r="J7">
        <v>167.61</v>
      </c>
    </row>
    <row r="8" spans="1:10" ht="56.25" customHeight="1">
      <c r="A8" s="23" t="s">
        <v>10</v>
      </c>
      <c r="B8" s="2">
        <v>5106</v>
      </c>
      <c r="C8" s="3">
        <f t="shared" si="0"/>
        <v>36610.02</v>
      </c>
      <c r="D8" s="7"/>
      <c r="E8" s="4"/>
      <c r="F8" s="5">
        <f t="shared" si="1"/>
        <v>1603</v>
      </c>
      <c r="G8" s="3">
        <f t="shared" si="2"/>
        <v>11493.51</v>
      </c>
      <c r="H8" s="11">
        <v>3503</v>
      </c>
      <c r="I8" s="3">
        <f>H8*J8</f>
        <v>25116.51</v>
      </c>
      <c r="J8">
        <v>7.17</v>
      </c>
    </row>
    <row r="9" spans="1:10" ht="56.25" customHeight="1">
      <c r="A9" s="23" t="s">
        <v>11</v>
      </c>
      <c r="B9" s="2">
        <v>8820</v>
      </c>
      <c r="C9" s="3">
        <f t="shared" si="0"/>
        <v>110602.79999999999</v>
      </c>
      <c r="D9" s="7"/>
      <c r="E9" s="4"/>
      <c r="F9" s="5">
        <f t="shared" si="1"/>
        <v>1213</v>
      </c>
      <c r="G9" s="3">
        <f t="shared" si="2"/>
        <v>15211.019999999999</v>
      </c>
      <c r="H9" s="11">
        <v>7607</v>
      </c>
      <c r="I9" s="3">
        <f>H9*J9</f>
        <v>95391.78</v>
      </c>
      <c r="J9">
        <v>12.54</v>
      </c>
    </row>
    <row r="10" spans="1:10" ht="56.25" customHeight="1">
      <c r="A10" s="23" t="s">
        <v>12</v>
      </c>
      <c r="B10" s="2">
        <v>110</v>
      </c>
      <c r="C10" s="3">
        <f t="shared" si="0"/>
        <v>2195.6</v>
      </c>
      <c r="D10" s="7"/>
      <c r="E10" s="4"/>
      <c r="F10" s="5">
        <f t="shared" si="1"/>
        <v>0</v>
      </c>
      <c r="G10" s="3">
        <f t="shared" si="2"/>
        <v>0</v>
      </c>
      <c r="H10" s="11">
        <v>110</v>
      </c>
      <c r="I10" s="3">
        <f>H10*J10</f>
        <v>2195.6</v>
      </c>
      <c r="J10">
        <v>19.96</v>
      </c>
    </row>
    <row r="11" spans="1:10" ht="102" customHeight="1">
      <c r="A11" s="23" t="s">
        <v>13</v>
      </c>
      <c r="B11" s="25">
        <v>65.9</v>
      </c>
      <c r="C11" s="3">
        <f t="shared" si="0"/>
        <v>19680.376</v>
      </c>
      <c r="D11" s="26"/>
      <c r="E11" s="4"/>
      <c r="F11" s="5">
        <f t="shared" si="1"/>
        <v>0</v>
      </c>
      <c r="G11" s="3">
        <f t="shared" si="2"/>
        <v>0</v>
      </c>
      <c r="H11" s="27">
        <v>65.9</v>
      </c>
      <c r="I11" s="3">
        <f aca="true" t="shared" si="3" ref="I11:I24">H11*J11</f>
        <v>19680.376</v>
      </c>
      <c r="J11">
        <v>298.64</v>
      </c>
    </row>
    <row r="12" spans="1:10" ht="75" customHeight="1">
      <c r="A12" s="23" t="s">
        <v>12</v>
      </c>
      <c r="B12" s="25">
        <v>470</v>
      </c>
      <c r="C12" s="3">
        <f t="shared" si="0"/>
        <v>9381.2</v>
      </c>
      <c r="D12" s="7"/>
      <c r="E12" s="4"/>
      <c r="F12" s="5">
        <f t="shared" si="1"/>
        <v>0</v>
      </c>
      <c r="G12" s="3">
        <f t="shared" si="2"/>
        <v>0</v>
      </c>
      <c r="H12" s="11">
        <v>470</v>
      </c>
      <c r="I12" s="3">
        <f t="shared" si="3"/>
        <v>9381.2</v>
      </c>
      <c r="J12">
        <v>19.96</v>
      </c>
    </row>
    <row r="13" spans="1:10" ht="48.75" customHeight="1">
      <c r="A13" s="2" t="s">
        <v>14</v>
      </c>
      <c r="B13" s="25">
        <v>48.2</v>
      </c>
      <c r="C13" s="3">
        <f t="shared" si="0"/>
        <v>41073.630000000005</v>
      </c>
      <c r="D13" s="26"/>
      <c r="E13" s="4"/>
      <c r="F13" s="5">
        <f t="shared" si="1"/>
        <v>9.800000000000004</v>
      </c>
      <c r="G13" s="3">
        <f t="shared" si="2"/>
        <v>8351.070000000003</v>
      </c>
      <c r="H13" s="27">
        <v>38.4</v>
      </c>
      <c r="I13" s="3">
        <f t="shared" si="3"/>
        <v>32722.559999999998</v>
      </c>
      <c r="J13">
        <v>852.15</v>
      </c>
    </row>
    <row r="14" spans="1:10" ht="39.75" customHeight="1">
      <c r="A14" s="2" t="s">
        <v>15</v>
      </c>
      <c r="B14" s="25">
        <v>174.8</v>
      </c>
      <c r="C14" s="3">
        <f t="shared" si="0"/>
        <v>297909.892</v>
      </c>
      <c r="D14" s="26"/>
      <c r="E14" s="4"/>
      <c r="F14" s="5">
        <f t="shared" si="1"/>
        <v>48.20000000000002</v>
      </c>
      <c r="G14" s="3">
        <f t="shared" si="2"/>
        <v>82146.77800000002</v>
      </c>
      <c r="H14" s="27">
        <v>126.6</v>
      </c>
      <c r="I14" s="3">
        <f t="shared" si="3"/>
        <v>215763.11399999997</v>
      </c>
      <c r="J14">
        <v>1704.29</v>
      </c>
    </row>
    <row r="15" spans="1:10" ht="65.25" customHeight="1">
      <c r="A15" s="2" t="s">
        <v>16</v>
      </c>
      <c r="B15" s="25">
        <v>1</v>
      </c>
      <c r="C15" s="3">
        <f t="shared" si="0"/>
        <v>8526.84</v>
      </c>
      <c r="D15" s="7"/>
      <c r="E15" s="4"/>
      <c r="F15" s="5">
        <f t="shared" si="1"/>
        <v>1</v>
      </c>
      <c r="G15" s="3">
        <f t="shared" si="2"/>
        <v>8526.84</v>
      </c>
      <c r="H15" s="11">
        <v>0</v>
      </c>
      <c r="I15" s="3">
        <f t="shared" si="3"/>
        <v>0</v>
      </c>
      <c r="J15">
        <v>8526.84</v>
      </c>
    </row>
    <row r="16" spans="1:10" ht="65.25" customHeight="1">
      <c r="A16" s="23" t="s">
        <v>17</v>
      </c>
      <c r="B16" s="25">
        <v>189</v>
      </c>
      <c r="C16" s="3">
        <f t="shared" si="0"/>
        <v>486262.98000000004</v>
      </c>
      <c r="D16" s="7"/>
      <c r="E16" s="4"/>
      <c r="F16" s="5">
        <f t="shared" si="1"/>
        <v>90.783</v>
      </c>
      <c r="G16" s="3">
        <f t="shared" si="2"/>
        <v>233568.31806000002</v>
      </c>
      <c r="H16" s="32">
        <v>98.217</v>
      </c>
      <c r="I16" s="3">
        <f t="shared" si="3"/>
        <v>252694.66194000002</v>
      </c>
      <c r="J16">
        <v>2572.82</v>
      </c>
    </row>
    <row r="17" spans="1:10" ht="65.25" customHeight="1">
      <c r="A17" s="2" t="s">
        <v>15</v>
      </c>
      <c r="B17" s="25">
        <v>1.6</v>
      </c>
      <c r="C17" s="3">
        <f t="shared" si="0"/>
        <v>2726.864</v>
      </c>
      <c r="D17" s="30"/>
      <c r="E17" s="4"/>
      <c r="F17" s="5">
        <f t="shared" si="1"/>
        <v>0</v>
      </c>
      <c r="G17" s="3">
        <f t="shared" si="2"/>
        <v>0</v>
      </c>
      <c r="H17" s="31">
        <v>1.6</v>
      </c>
      <c r="I17" s="3">
        <f t="shared" si="3"/>
        <v>2726.864</v>
      </c>
      <c r="J17">
        <v>1704.29</v>
      </c>
    </row>
    <row r="18" spans="1:10" ht="65.25" customHeight="1">
      <c r="A18" s="2" t="s">
        <v>16</v>
      </c>
      <c r="B18" s="25">
        <v>0.6</v>
      </c>
      <c r="C18" s="3">
        <f t="shared" si="0"/>
        <v>5116.104</v>
      </c>
      <c r="D18" s="30"/>
      <c r="E18" s="4"/>
      <c r="F18" s="3">
        <f t="shared" si="1"/>
        <v>0.6</v>
      </c>
      <c r="G18" s="3">
        <f t="shared" si="2"/>
        <v>5116.104</v>
      </c>
      <c r="H18" s="31">
        <v>0</v>
      </c>
      <c r="I18" s="3">
        <f t="shared" si="3"/>
        <v>0</v>
      </c>
      <c r="J18">
        <v>8526.84</v>
      </c>
    </row>
    <row r="19" spans="1:10" ht="65.25" customHeight="1">
      <c r="A19" s="23" t="s">
        <v>12</v>
      </c>
      <c r="B19" s="25">
        <v>40</v>
      </c>
      <c r="C19" s="3">
        <f t="shared" si="0"/>
        <v>798.4000000000001</v>
      </c>
      <c r="D19" s="7"/>
      <c r="E19" s="4"/>
      <c r="F19" s="5">
        <f t="shared" si="1"/>
        <v>0</v>
      </c>
      <c r="G19" s="3">
        <f t="shared" si="2"/>
        <v>0</v>
      </c>
      <c r="H19" s="11">
        <v>40</v>
      </c>
      <c r="I19" s="3">
        <f t="shared" si="3"/>
        <v>798.4000000000001</v>
      </c>
      <c r="J19">
        <v>19.96</v>
      </c>
    </row>
    <row r="20" spans="1:10" ht="101.25" customHeight="1">
      <c r="A20" s="6" t="s">
        <v>23</v>
      </c>
      <c r="B20" s="25"/>
      <c r="C20" s="3"/>
      <c r="D20" s="7">
        <v>11</v>
      </c>
      <c r="E20" s="4">
        <f>D20*J20</f>
        <v>2853.84</v>
      </c>
      <c r="F20" s="5">
        <f>D20-H20</f>
        <v>0</v>
      </c>
      <c r="G20" s="3">
        <f t="shared" si="2"/>
        <v>0</v>
      </c>
      <c r="H20" s="11">
        <v>11</v>
      </c>
      <c r="I20" s="3">
        <f t="shared" si="3"/>
        <v>2853.84</v>
      </c>
      <c r="J20">
        <v>259.44</v>
      </c>
    </row>
    <row r="21" spans="1:10" ht="92.25" customHeight="1">
      <c r="A21" s="6" t="s">
        <v>24</v>
      </c>
      <c r="B21" s="25"/>
      <c r="C21" s="3"/>
      <c r="D21" s="7">
        <v>8</v>
      </c>
      <c r="E21" s="4">
        <f>D21*J21</f>
        <v>3284.8</v>
      </c>
      <c r="F21" s="5">
        <f>D21-H21</f>
        <v>0</v>
      </c>
      <c r="G21" s="3">
        <f t="shared" si="2"/>
        <v>0</v>
      </c>
      <c r="H21" s="11">
        <v>8</v>
      </c>
      <c r="I21" s="3">
        <f t="shared" si="3"/>
        <v>3284.8</v>
      </c>
      <c r="J21">
        <v>410.6</v>
      </c>
    </row>
    <row r="22" spans="1:10" ht="92.25" customHeight="1">
      <c r="A22" s="6" t="s">
        <v>25</v>
      </c>
      <c r="B22" s="25"/>
      <c r="C22" s="3"/>
      <c r="D22" s="7">
        <v>11</v>
      </c>
      <c r="E22" s="4">
        <f>D22*J22</f>
        <v>8230.2</v>
      </c>
      <c r="F22" s="5">
        <f>D22-H22</f>
        <v>0</v>
      </c>
      <c r="G22" s="3">
        <f t="shared" si="2"/>
        <v>0</v>
      </c>
      <c r="H22" s="11">
        <v>11</v>
      </c>
      <c r="I22" s="3">
        <f t="shared" si="3"/>
        <v>8230.2</v>
      </c>
      <c r="J22">
        <v>748.2</v>
      </c>
    </row>
    <row r="23" spans="1:10" ht="97.5" customHeight="1">
      <c r="A23" s="23" t="s">
        <v>13</v>
      </c>
      <c r="B23" s="25"/>
      <c r="C23" s="3"/>
      <c r="D23" s="7">
        <v>1</v>
      </c>
      <c r="E23" s="4">
        <f>D23*J23</f>
        <v>313.17</v>
      </c>
      <c r="F23" s="5">
        <f>D23-H23</f>
        <v>0</v>
      </c>
      <c r="G23" s="3">
        <f t="shared" si="2"/>
        <v>0</v>
      </c>
      <c r="H23" s="11">
        <v>1</v>
      </c>
      <c r="I23" s="3">
        <f t="shared" si="3"/>
        <v>313.17</v>
      </c>
      <c r="J23">
        <v>313.17</v>
      </c>
    </row>
    <row r="24" spans="1:10" ht="117.75" customHeight="1">
      <c r="A24" s="23" t="s">
        <v>13</v>
      </c>
      <c r="B24" s="25"/>
      <c r="C24" s="3"/>
      <c r="D24" s="7">
        <v>9</v>
      </c>
      <c r="E24" s="4">
        <f>D24*J24</f>
        <v>2818.53</v>
      </c>
      <c r="F24" s="5">
        <f>D24-H24</f>
        <v>0</v>
      </c>
      <c r="G24" s="3">
        <f t="shared" si="2"/>
        <v>0</v>
      </c>
      <c r="H24" s="11">
        <v>9</v>
      </c>
      <c r="I24" s="3">
        <f t="shared" si="3"/>
        <v>2818.53</v>
      </c>
      <c r="J24">
        <v>313.17</v>
      </c>
    </row>
    <row r="25" spans="1:14" ht="12.75">
      <c r="A25" s="8"/>
      <c r="B25" s="24">
        <f aca="true" t="shared" si="4" ref="B25:I25">SUM(B4:B24)</f>
        <v>22915.1</v>
      </c>
      <c r="C25" s="9">
        <f t="shared" si="4"/>
        <v>1189021.346</v>
      </c>
      <c r="D25" s="28">
        <f t="shared" si="4"/>
        <v>40</v>
      </c>
      <c r="E25" s="10">
        <f t="shared" si="4"/>
        <v>17500.54</v>
      </c>
      <c r="F25" s="9">
        <f t="shared" si="4"/>
        <v>5580.383000000001</v>
      </c>
      <c r="G25" s="9">
        <f t="shared" si="4"/>
        <v>439203.36006000004</v>
      </c>
      <c r="H25" s="33">
        <f t="shared" si="4"/>
        <v>17374.717</v>
      </c>
      <c r="I25" s="9">
        <f t="shared" si="4"/>
        <v>767318.52594</v>
      </c>
      <c r="M25">
        <v>386972.34</v>
      </c>
      <c r="N25">
        <v>465997.42</v>
      </c>
    </row>
    <row r="26" spans="1:9" ht="1.5" customHeight="1">
      <c r="A26" s="17"/>
      <c r="B26" s="17"/>
      <c r="C26" s="16"/>
      <c r="D26" s="22"/>
      <c r="E26" s="16"/>
      <c r="F26" s="18"/>
      <c r="G26" s="16"/>
      <c r="H26" s="17"/>
      <c r="I26" s="16"/>
    </row>
    <row r="27" spans="1:9" ht="5.25" customHeight="1">
      <c r="A27" s="21"/>
      <c r="B27" s="21"/>
      <c r="C27" s="16"/>
      <c r="D27" s="19"/>
      <c r="E27" s="16"/>
      <c r="F27" s="18"/>
      <c r="G27" s="20"/>
      <c r="H27" s="20"/>
      <c r="I27" s="16"/>
    </row>
    <row r="28" spans="1:9" ht="12.75">
      <c r="A28" s="17"/>
      <c r="B28" s="17"/>
      <c r="C28" s="16"/>
      <c r="D28" s="19"/>
      <c r="E28" s="16"/>
      <c r="F28" s="18"/>
      <c r="G28" s="16"/>
      <c r="H28" s="17"/>
      <c r="I28" s="16"/>
    </row>
    <row r="29" spans="1:9" ht="12.75">
      <c r="A29" t="s">
        <v>18</v>
      </c>
      <c r="E29" t="s">
        <v>19</v>
      </c>
      <c r="G29" s="15"/>
      <c r="H29" s="15"/>
      <c r="I29" s="14"/>
    </row>
    <row r="30" spans="7:9" ht="12.75">
      <c r="G30" s="13"/>
      <c r="H30" s="13"/>
      <c r="I30" s="12"/>
    </row>
    <row r="31" spans="7:9" ht="12.75">
      <c r="G31" s="13"/>
      <c r="H31" s="13"/>
      <c r="I31" s="12"/>
    </row>
    <row r="32" spans="1:9" ht="12.75">
      <c r="A32" t="s">
        <v>20</v>
      </c>
      <c r="E32" t="s">
        <v>21</v>
      </c>
      <c r="G32" s="12"/>
      <c r="H32" s="12"/>
      <c r="I32" s="12"/>
    </row>
    <row r="33" spans="1:9" ht="12.7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2.75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12"/>
    </row>
    <row r="40" spans="1:13" ht="12.75">
      <c r="A40" s="12"/>
      <c r="B40" s="12"/>
      <c r="C40" s="12"/>
      <c r="D40" s="12"/>
      <c r="E40" s="12"/>
      <c r="F40" s="12"/>
      <c r="G40" s="12"/>
      <c r="H40" s="12"/>
      <c r="I40" s="12"/>
      <c r="M40" s="29"/>
    </row>
    <row r="41" spans="1:13" ht="12.75">
      <c r="A41" s="12"/>
      <c r="B41" s="12"/>
      <c r="C41" s="12"/>
      <c r="D41" s="12"/>
      <c r="E41" s="12"/>
      <c r="F41" s="12"/>
      <c r="G41" s="12"/>
      <c r="H41" s="12"/>
      <c r="I41" s="12"/>
      <c r="M41" s="29"/>
    </row>
    <row r="42" spans="1:13" ht="12.75">
      <c r="A42" s="12"/>
      <c r="B42" s="12"/>
      <c r="C42" s="12"/>
      <c r="D42" s="12"/>
      <c r="E42" s="12"/>
      <c r="F42" s="12"/>
      <c r="G42" s="12"/>
      <c r="H42" s="12"/>
      <c r="I42" s="12"/>
      <c r="M42" s="29"/>
    </row>
    <row r="43" spans="1:13" ht="12.75">
      <c r="A43" s="12"/>
      <c r="B43" s="12"/>
      <c r="C43" s="12"/>
      <c r="D43" s="12"/>
      <c r="E43" s="12"/>
      <c r="F43" s="12"/>
      <c r="G43" s="12"/>
      <c r="H43" s="12"/>
      <c r="I43" s="12"/>
      <c r="M43" s="29"/>
    </row>
    <row r="44" spans="1:13" ht="12.75">
      <c r="A44" s="12"/>
      <c r="B44" s="12"/>
      <c r="C44" s="12"/>
      <c r="D44" s="12"/>
      <c r="E44" s="12"/>
      <c r="F44" s="12"/>
      <c r="G44" s="12"/>
      <c r="H44" s="12"/>
      <c r="I44" s="12"/>
      <c r="M44" s="29"/>
    </row>
    <row r="45" spans="1:9" ht="12.7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2.7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2.7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2.7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12.7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12.75">
      <c r="A51" s="12"/>
      <c r="B51" s="12"/>
      <c r="C51" s="12"/>
      <c r="D51" s="12"/>
      <c r="E51" s="12"/>
      <c r="F51" s="12"/>
      <c r="G51" s="12"/>
      <c r="H51" s="12"/>
      <c r="I51" s="12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2"/>
      <c r="L52" s="29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2"/>
      <c r="L53" s="29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2"/>
      <c r="L54" s="29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2"/>
      <c r="L55" s="29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2"/>
      <c r="L56" s="29"/>
    </row>
    <row r="57" spans="1:9" ht="12.75">
      <c r="A57" s="12"/>
      <c r="B57" s="12"/>
      <c r="C57" s="12"/>
      <c r="D57" s="12"/>
      <c r="E57" s="12"/>
      <c r="F57" s="12"/>
      <c r="G57" s="12"/>
      <c r="H57" s="12"/>
      <c r="I57" s="12"/>
    </row>
    <row r="58" spans="1:9" ht="12.75">
      <c r="A58" s="12"/>
      <c r="B58" s="12"/>
      <c r="C58" s="12"/>
      <c r="D58" s="12"/>
      <c r="E58" s="12"/>
      <c r="F58" s="12"/>
      <c r="G58" s="12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2"/>
      <c r="H60" s="12"/>
      <c r="I60" s="12"/>
    </row>
    <row r="61" spans="1:9" ht="12.7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2.75">
      <c r="A62" s="12"/>
      <c r="B62" s="12"/>
      <c r="C62" s="12"/>
      <c r="D62" s="12"/>
      <c r="E62" s="12"/>
      <c r="F62" s="12"/>
      <c r="G62" s="12"/>
      <c r="H62" s="12"/>
      <c r="I62" s="12"/>
    </row>
    <row r="63" spans="1:9" ht="12.75">
      <c r="A63" s="12"/>
      <c r="B63" s="12"/>
      <c r="C63" s="12"/>
      <c r="D63" s="12"/>
      <c r="E63" s="12"/>
      <c r="F63" s="12"/>
      <c r="G63" s="12"/>
      <c r="H63" s="12"/>
      <c r="I63" s="12"/>
    </row>
  </sheetData>
  <sheetProtection/>
  <mergeCells count="6">
    <mergeCell ref="A1:I1"/>
    <mergeCell ref="A2:A3"/>
    <mergeCell ref="B2:C2"/>
    <mergeCell ref="D2:E2"/>
    <mergeCell ref="F2:G2"/>
    <mergeCell ref="H2:I2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dcterms:created xsi:type="dcterms:W3CDTF">2016-07-11T13:36:09Z</dcterms:created>
  <dcterms:modified xsi:type="dcterms:W3CDTF">2018-08-10T09:38:31Z</dcterms:modified>
  <cp:category/>
  <cp:version/>
  <cp:contentType/>
  <cp:contentStatus/>
</cp:coreProperties>
</file>